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195" windowHeight="8700"/>
  </bookViews>
  <sheets>
    <sheet name="บัญชีสรุป" sheetId="3" r:id="rId1"/>
  </sheets>
  <definedNames>
    <definedName name="_xlnm.Print_Area" localSheetId="0">บัญชีสรุป!$A$1:$O$63</definedName>
  </definedNames>
  <calcPr calcId="125725"/>
</workbook>
</file>

<file path=xl/calcChain.xml><?xml version="1.0" encoding="utf-8"?>
<calcChain xmlns="http://schemas.openxmlformats.org/spreadsheetml/2006/main">
  <c r="J47" i="3"/>
  <c r="L46"/>
  <c r="L10"/>
  <c r="J46"/>
  <c r="H10"/>
  <c r="J41"/>
  <c r="J27"/>
  <c r="J21"/>
  <c r="J10"/>
  <c r="G46"/>
  <c r="G21"/>
  <c r="G41"/>
  <c r="G27"/>
  <c r="G10"/>
  <c r="G47" l="1"/>
  <c r="H41"/>
  <c r="H27" l="1"/>
  <c r="L41"/>
  <c r="H21"/>
  <c r="H46"/>
  <c r="L27"/>
  <c r="L21"/>
  <c r="H47" l="1"/>
</calcChain>
</file>

<file path=xl/sharedStrings.xml><?xml version="1.0" encoding="utf-8"?>
<sst xmlns="http://schemas.openxmlformats.org/spreadsheetml/2006/main" count="76" uniqueCount="64">
  <si>
    <t>หน่วยดำเนินการ</t>
  </si>
  <si>
    <t>ร้อยละของ</t>
  </si>
  <si>
    <t>งบประมาณ</t>
  </si>
  <si>
    <t>จำนวน</t>
  </si>
  <si>
    <t>คิดเป็นร้อยละของ</t>
  </si>
  <si>
    <t>โครงการทั้งหมด</t>
  </si>
  <si>
    <t>รวมทั้งสิ้น</t>
  </si>
  <si>
    <t>จำนวนโครงการ</t>
  </si>
  <si>
    <t>ที่ดำเนินการ</t>
  </si>
  <si>
    <t>ยุทธศาสตร์/แนวทาง</t>
  </si>
  <si>
    <t>ยุทธศาสตร์การพัฒนาด้านโครงสร้างพื้นฐาน</t>
  </si>
  <si>
    <t>ส่วนที่  ๒</t>
  </si>
  <si>
    <t>๑</t>
  </si>
  <si>
    <t>๑.๑</t>
  </si>
  <si>
    <t>๒.๑</t>
  </si>
  <si>
    <t>๒.๒</t>
  </si>
  <si>
    <t>๒.๓</t>
  </si>
  <si>
    <t>๒.๔</t>
  </si>
  <si>
    <t>๒</t>
  </si>
  <si>
    <t>๓</t>
  </si>
  <si>
    <t>๓.๑</t>
  </si>
  <si>
    <t>๔</t>
  </si>
  <si>
    <t>๔.๑</t>
  </si>
  <si>
    <t>รวมยุทธฯ  ๑</t>
  </si>
  <si>
    <t>รวมยุทธฯ  ๒</t>
  </si>
  <si>
    <t>รวมยุทธฯ  ๕</t>
  </si>
  <si>
    <t>องค์การบริหารส่วนตำบลคันธุลี  อำเภอท่าชนะ  จังหวัดสุราษฎร์ธานี</t>
  </si>
  <si>
    <t>๒.๕</t>
  </si>
  <si>
    <t>5.1</t>
  </si>
  <si>
    <t>รวมยุทธฯ  3</t>
  </si>
  <si>
    <t>รวมยุทธฯ  4</t>
  </si>
  <si>
    <t>พัฒนาเส้นทางคมนาคมขนส่งให้มีคุณภาพและได้มาตรฐาน</t>
  </si>
  <si>
    <t>ยุทธศาสตร์การพัฒนาด้านการส่งเสริมคุณภาพชีวิต</t>
  </si>
  <si>
    <t>พัฒนา ส่งเสริม สนับสนุนและการสังคมสงเคราะห์ คุณภาพ</t>
  </si>
  <si>
    <t>ชีวิตแก่เด็ก เยาวชน สตรี ผู้สูงอายุ คนพิการ และผู้ด้อยโอกาส</t>
  </si>
  <si>
    <t>พัฒนา ส่งเสริมและสนับสนุนด้านสาธารณสุข สุขภาพอนามัย</t>
  </si>
  <si>
    <t>การป้องกัน และควบคุมโรคติดต่อ โรคอุบัติใหม่ โรคอุบัติซ้ำ</t>
  </si>
  <si>
    <t>พัฒนา ส่งเสริม ด้านการศึกษาทุกระดับ</t>
  </si>
  <si>
    <t>พัฒนา ส่งเสริมด้านการกีฬาและนันทนาการ</t>
  </si>
  <si>
    <t>พัฒนาด้านการป้องกันและบรรเทาสาธารณภัย และการรักษา</t>
  </si>
  <si>
    <t>ความสงบเรียบร้อย</t>
  </si>
  <si>
    <t>2.6</t>
  </si>
  <si>
    <t>พัฒนาด้านการส่งเสริมอาชีพ การรวมกลุ่มและเศรษฐกิจพอเพียง</t>
  </si>
  <si>
    <t>ยุทธศาสตร์การพัฒนาด้านส่งเสริมการท่องเที่ยว และการอนุรักษ์</t>
  </si>
  <si>
    <t>พัฒนาแหล่งท่องเที่ยวให้ได้มาตรฐาน</t>
  </si>
  <si>
    <t>3.2</t>
  </si>
  <si>
    <t>ส่งเสริม อนุรักษ์ ศิลปวัฒนธรรม จารีตประเพณี และภูมิปัญญา</t>
  </si>
  <si>
    <t>ท้องถิ่น</t>
  </si>
  <si>
    <t>ยุทธศาสตร์การพัฒนาด้านส่งเสริมศาสนา ศิลปวัฒนธรรม ประเพณี</t>
  </si>
  <si>
    <t>และภูมิปัญญาท้องถิ่น</t>
  </si>
  <si>
    <t>ทรัพยากรธรรมชาติและสิ่งแวดล้อม</t>
  </si>
  <si>
    <t>ส่งเสริม อนุรักษ์ ฟื้นฟู สร้างเครือข่ายและเฝ้าระวัง</t>
  </si>
  <si>
    <t>ทำนุ บำรุง ส่งเสริมกิจกรรมทางศาสนา</t>
  </si>
  <si>
    <t>4.2</t>
  </si>
  <si>
    <t>ยุทธศาสตร์การพัฒนาด้านการบริหารจัดการบ้านเมืองที่ดี</t>
  </si>
  <si>
    <t>พัฒนาศักยภาพบุคลากรของ อปท.และศักยภาพผู้นำชุมชนและ</t>
  </si>
  <si>
    <t>การมีส่วนร่วมของประชาชน</t>
  </si>
  <si>
    <t>5.2</t>
  </si>
  <si>
    <t>พัฒนาองค์กรปกครองส่วนท้องถิ่นให้เป็นองค์กรที่มีสมรรถนะสูง</t>
  </si>
  <si>
    <t>งบประมาณทั้งหมด</t>
  </si>
  <si>
    <t xml:space="preserve"> -4-</t>
  </si>
  <si>
    <t>บัญชีสรุปจำนวนโครงการและงบประมาณ แผนการดำเนินงาน ประจำปีงบประมาณ  พ.ศ. ๒๕61</t>
  </si>
  <si>
    <t>ยุทธศาสตร์/แผนงาน</t>
  </si>
  <si>
    <t xml:space="preserve"> -6-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</si>
</sst>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6"/>
      <name val="TH SarabunIT๙"/>
      <family val="2"/>
    </font>
    <font>
      <sz val="10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b/>
      <sz val="10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0"/>
      <color theme="1"/>
      <name val="TH SarabunIT๙"/>
      <family val="2"/>
    </font>
    <font>
      <b/>
      <sz val="14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90">
    <xf numFmtId="0" fontId="0" fillId="0" borderId="0" xfId="0"/>
    <xf numFmtId="0" fontId="4" fillId="0" borderId="0" xfId="0" applyFont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3" xfId="0" applyFont="1" applyBorder="1"/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/>
    <xf numFmtId="61" fontId="8" fillId="0" borderId="5" xfId="0" applyNumberFormat="1" applyFont="1" applyBorder="1" applyAlignment="1">
      <alignment horizontal="center"/>
    </xf>
    <xf numFmtId="61" fontId="8" fillId="0" borderId="5" xfId="0" quotePrefix="1" applyNumberFormat="1" applyFont="1" applyBorder="1" applyAlignment="1">
      <alignment horizontal="center"/>
    </xf>
    <xf numFmtId="61" fontId="6" fillId="2" borderId="6" xfId="0" applyNumberFormat="1" applyFont="1" applyFill="1" applyBorder="1" applyAlignment="1">
      <alignment horizontal="center"/>
    </xf>
    <xf numFmtId="0" fontId="4" fillId="2" borderId="0" xfId="0" applyFont="1" applyFill="1"/>
    <xf numFmtId="61" fontId="8" fillId="0" borderId="5" xfId="0" applyNumberFormat="1" applyFont="1" applyBorder="1"/>
    <xf numFmtId="61" fontId="8" fillId="0" borderId="3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0" fontId="8" fillId="0" borderId="9" xfId="0" applyFont="1" applyBorder="1"/>
    <xf numFmtId="61" fontId="8" fillId="0" borderId="1" xfId="0" applyNumberFormat="1" applyFont="1" applyBorder="1"/>
    <xf numFmtId="61" fontId="3" fillId="2" borderId="6" xfId="0" applyNumberFormat="1" applyFont="1" applyFill="1" applyBorder="1" applyAlignment="1">
      <alignment horizontal="center"/>
    </xf>
    <xf numFmtId="0" fontId="8" fillId="0" borderId="0" xfId="0" applyFont="1"/>
    <xf numFmtId="0" fontId="6" fillId="0" borderId="3" xfId="0" applyFont="1" applyBorder="1" applyAlignment="1">
      <alignment horizontal="center"/>
    </xf>
    <xf numFmtId="61" fontId="6" fillId="2" borderId="2" xfId="0" applyNumberFormat="1" applyFont="1" applyFill="1" applyBorder="1" applyAlignment="1">
      <alignment horizontal="center"/>
    </xf>
    <xf numFmtId="0" fontId="8" fillId="0" borderId="10" xfId="0" applyFont="1" applyBorder="1"/>
    <xf numFmtId="49" fontId="8" fillId="0" borderId="14" xfId="0" applyNumberFormat="1" applyFont="1" applyBorder="1" applyAlignment="1">
      <alignment horizontal="center"/>
    </xf>
    <xf numFmtId="0" fontId="8" fillId="0" borderId="14" xfId="0" applyFont="1" applyBorder="1"/>
    <xf numFmtId="0" fontId="8" fillId="0" borderId="11" xfId="0" applyFont="1" applyBorder="1"/>
    <xf numFmtId="61" fontId="8" fillId="0" borderId="6" xfId="0" applyNumberFormat="1" applyFont="1" applyBorder="1" applyAlignment="1">
      <alignment horizontal="center"/>
    </xf>
    <xf numFmtId="0" fontId="4" fillId="0" borderId="14" xfId="0" applyFont="1" applyBorder="1"/>
    <xf numFmtId="0" fontId="8" fillId="0" borderId="7" xfId="0" applyFont="1" applyBorder="1"/>
    <xf numFmtId="49" fontId="8" fillId="0" borderId="8" xfId="0" applyNumberFormat="1" applyFont="1" applyBorder="1" applyAlignment="1">
      <alignment horizontal="center"/>
    </xf>
    <xf numFmtId="0" fontId="8" fillId="0" borderId="8" xfId="0" applyFont="1" applyBorder="1"/>
    <xf numFmtId="61" fontId="8" fillId="0" borderId="1" xfId="0" applyNumberFormat="1" applyFont="1" applyBorder="1" applyAlignment="1">
      <alignment horizontal="center"/>
    </xf>
    <xf numFmtId="0" fontId="4" fillId="0" borderId="8" xfId="0" applyFont="1" applyBorder="1"/>
    <xf numFmtId="0" fontId="8" fillId="0" borderId="12" xfId="0" applyFont="1" applyBorder="1"/>
    <xf numFmtId="49" fontId="8" fillId="0" borderId="15" xfId="0" applyNumberFormat="1" applyFont="1" applyBorder="1" applyAlignment="1">
      <alignment horizontal="center"/>
    </xf>
    <xf numFmtId="0" fontId="8" fillId="0" borderId="15" xfId="0" applyFont="1" applyBorder="1"/>
    <xf numFmtId="0" fontId="8" fillId="0" borderId="13" xfId="0" applyFont="1" applyBorder="1"/>
    <xf numFmtId="61" fontId="8" fillId="0" borderId="2" xfId="0" applyNumberFormat="1" applyFont="1" applyBorder="1" applyAlignment="1">
      <alignment horizontal="center"/>
    </xf>
    <xf numFmtId="0" fontId="4" fillId="0" borderId="15" xfId="0" applyFont="1" applyBorder="1"/>
    <xf numFmtId="0" fontId="9" fillId="0" borderId="10" xfId="0" applyFont="1" applyBorder="1"/>
    <xf numFmtId="49" fontId="9" fillId="0" borderId="14" xfId="0" applyNumberFormat="1" applyFont="1" applyBorder="1" applyAlignment="1">
      <alignment horizontal="center"/>
    </xf>
    <xf numFmtId="0" fontId="9" fillId="0" borderId="14" xfId="0" applyFont="1" applyBorder="1"/>
    <xf numFmtId="0" fontId="9" fillId="0" borderId="11" xfId="0" applyFont="1" applyBorder="1"/>
    <xf numFmtId="61" fontId="9" fillId="0" borderId="6" xfId="0" applyNumberFormat="1" applyFont="1" applyBorder="1" applyAlignment="1">
      <alignment horizontal="center"/>
    </xf>
    <xf numFmtId="0" fontId="11" fillId="0" borderId="14" xfId="0" applyFont="1" applyBorder="1"/>
    <xf numFmtId="61" fontId="9" fillId="0" borderId="10" xfId="0" applyNumberFormat="1" applyFont="1" applyBorder="1" applyAlignment="1">
      <alignment horizontal="center"/>
    </xf>
    <xf numFmtId="0" fontId="9" fillId="0" borderId="7" xfId="0" applyFont="1" applyBorder="1"/>
    <xf numFmtId="49" fontId="9" fillId="0" borderId="8" xfId="0" applyNumberFormat="1" applyFont="1" applyBorder="1" applyAlignment="1">
      <alignment horizontal="center"/>
    </xf>
    <xf numFmtId="0" fontId="9" fillId="0" borderId="8" xfId="0" applyFont="1" applyBorder="1"/>
    <xf numFmtId="0" fontId="9" fillId="0" borderId="9" xfId="0" applyFont="1" applyBorder="1"/>
    <xf numFmtId="61" fontId="9" fillId="0" borderId="1" xfId="0" applyNumberFormat="1" applyFont="1" applyBorder="1" applyAlignment="1">
      <alignment horizontal="center"/>
    </xf>
    <xf numFmtId="0" fontId="11" fillId="0" borderId="8" xfId="0" applyFont="1" applyBorder="1"/>
    <xf numFmtId="0" fontId="9" fillId="0" borderId="12" xfId="0" applyFont="1" applyBorder="1"/>
    <xf numFmtId="49" fontId="9" fillId="0" borderId="15" xfId="0" applyNumberFormat="1" applyFont="1" applyBorder="1" applyAlignment="1">
      <alignment horizontal="center"/>
    </xf>
    <xf numFmtId="0" fontId="9" fillId="0" borderId="15" xfId="0" applyFont="1" applyBorder="1"/>
    <xf numFmtId="0" fontId="9" fillId="0" borderId="13" xfId="0" applyFont="1" applyBorder="1"/>
    <xf numFmtId="61" fontId="9" fillId="0" borderId="12" xfId="0" applyNumberFormat="1" applyFont="1" applyBorder="1" applyAlignment="1">
      <alignment horizontal="center"/>
    </xf>
    <xf numFmtId="0" fontId="11" fillId="0" borderId="15" xfId="0" applyFont="1" applyBorder="1"/>
    <xf numFmtId="0" fontId="6" fillId="3" borderId="0" xfId="0" applyFont="1" applyFill="1" applyBorder="1" applyAlignment="1">
      <alignment horizontal="right"/>
    </xf>
    <xf numFmtId="61" fontId="6" fillId="3" borderId="0" xfId="0" applyNumberFormat="1" applyFont="1" applyFill="1" applyBorder="1" applyAlignment="1">
      <alignment horizontal="center"/>
    </xf>
    <xf numFmtId="62" fontId="6" fillId="3" borderId="0" xfId="0" applyNumberFormat="1" applyFont="1" applyFill="1" applyBorder="1" applyAlignment="1">
      <alignment horizontal="center"/>
    </xf>
    <xf numFmtId="61" fontId="6" fillId="3" borderId="0" xfId="1" applyNumberFormat="1" applyFont="1" applyFill="1" applyBorder="1" applyAlignment="1">
      <alignment horizontal="center"/>
    </xf>
    <xf numFmtId="62" fontId="6" fillId="3" borderId="0" xfId="1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61" fontId="5" fillId="3" borderId="0" xfId="0" applyNumberFormat="1" applyFont="1" applyFill="1" applyBorder="1" applyAlignment="1">
      <alignment horizontal="center"/>
    </xf>
    <xf numFmtId="61" fontId="8" fillId="0" borderId="12" xfId="1" applyNumberFormat="1" applyFont="1" applyBorder="1" applyAlignment="1">
      <alignment horizontal="center"/>
    </xf>
    <xf numFmtId="61" fontId="8" fillId="0" borderId="13" xfId="1" applyNumberFormat="1" applyFont="1" applyBorder="1" applyAlignment="1">
      <alignment horizontal="center"/>
    </xf>
    <xf numFmtId="62" fontId="8" fillId="0" borderId="3" xfId="0" applyNumberFormat="1" applyFont="1" applyBorder="1" applyAlignment="1">
      <alignment horizontal="center"/>
    </xf>
    <xf numFmtId="62" fontId="8" fillId="0" borderId="4" xfId="0" applyNumberFormat="1" applyFont="1" applyBorder="1" applyAlignment="1">
      <alignment horizontal="center"/>
    </xf>
    <xf numFmtId="62" fontId="9" fillId="0" borderId="10" xfId="0" applyNumberFormat="1" applyFont="1" applyBorder="1" applyAlignment="1">
      <alignment horizontal="center"/>
    </xf>
    <xf numFmtId="62" fontId="9" fillId="0" borderId="11" xfId="0" applyNumberFormat="1" applyFont="1" applyBorder="1" applyAlignment="1">
      <alignment horizontal="center"/>
    </xf>
    <xf numFmtId="62" fontId="9" fillId="0" borderId="7" xfId="0" applyNumberFormat="1" applyFont="1" applyBorder="1" applyAlignment="1">
      <alignment horizontal="center"/>
    </xf>
    <xf numFmtId="62" fontId="9" fillId="0" borderId="9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61" fontId="8" fillId="0" borderId="3" xfId="1" applyNumberFormat="1" applyFont="1" applyBorder="1" applyAlignment="1">
      <alignment horizontal="center"/>
    </xf>
    <xf numFmtId="61" fontId="8" fillId="0" borderId="4" xfId="1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62" fontId="8" fillId="0" borderId="12" xfId="0" applyNumberFormat="1" applyFont="1" applyBorder="1" applyAlignment="1">
      <alignment horizontal="center"/>
    </xf>
    <xf numFmtId="62" fontId="8" fillId="0" borderId="13" xfId="0" applyNumberFormat="1" applyFont="1" applyBorder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62" fontId="6" fillId="2" borderId="10" xfId="0" applyNumberFormat="1" applyFont="1" applyFill="1" applyBorder="1" applyAlignment="1">
      <alignment horizontal="center"/>
    </xf>
    <xf numFmtId="62" fontId="6" fillId="2" borderId="11" xfId="0" applyNumberFormat="1" applyFont="1" applyFill="1" applyBorder="1" applyAlignment="1">
      <alignment horizontal="center"/>
    </xf>
    <xf numFmtId="62" fontId="9" fillId="0" borderId="10" xfId="1" applyNumberFormat="1" applyFont="1" applyBorder="1" applyAlignment="1">
      <alignment horizontal="center"/>
    </xf>
    <xf numFmtId="62" fontId="9" fillId="0" borderId="11" xfId="1" applyNumberFormat="1" applyFont="1" applyBorder="1" applyAlignment="1">
      <alignment horizontal="center"/>
    </xf>
    <xf numFmtId="0" fontId="6" fillId="2" borderId="10" xfId="0" applyFont="1" applyFill="1" applyBorder="1" applyAlignment="1">
      <alignment horizontal="right"/>
    </xf>
    <xf numFmtId="0" fontId="6" fillId="2" borderId="14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right"/>
    </xf>
    <xf numFmtId="61" fontId="8" fillId="0" borderId="7" xfId="1" applyNumberFormat="1" applyFont="1" applyBorder="1" applyAlignment="1">
      <alignment horizontal="center"/>
    </xf>
    <xf numFmtId="61" fontId="8" fillId="0" borderId="9" xfId="1" applyNumberFormat="1" applyFont="1" applyBorder="1" applyAlignment="1">
      <alignment horizontal="center"/>
    </xf>
    <xf numFmtId="61" fontId="9" fillId="0" borderId="14" xfId="1" applyNumberFormat="1" applyFont="1" applyBorder="1" applyAlignment="1">
      <alignment horizontal="center"/>
    </xf>
    <xf numFmtId="61" fontId="9" fillId="0" borderId="11" xfId="1" applyNumberFormat="1" applyFont="1" applyBorder="1" applyAlignment="1">
      <alignment horizontal="center"/>
    </xf>
    <xf numFmtId="62" fontId="8" fillId="0" borderId="12" xfId="1" applyNumberFormat="1" applyFont="1" applyBorder="1" applyAlignment="1">
      <alignment horizontal="center"/>
    </xf>
    <xf numFmtId="62" fontId="8" fillId="0" borderId="13" xfId="1" applyNumberFormat="1" applyFont="1" applyBorder="1" applyAlignment="1">
      <alignment horizontal="center"/>
    </xf>
    <xf numFmtId="62" fontId="9" fillId="0" borderId="7" xfId="1" applyNumberFormat="1" applyFont="1" applyBorder="1" applyAlignment="1">
      <alignment horizontal="center"/>
    </xf>
    <xf numFmtId="62" fontId="9" fillId="0" borderId="9" xfId="1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61" fontId="9" fillId="0" borderId="8" xfId="1" applyNumberFormat="1" applyFont="1" applyBorder="1" applyAlignment="1">
      <alignment horizontal="center"/>
    </xf>
    <xf numFmtId="61" fontId="9" fillId="0" borderId="9" xfId="1" applyNumberFormat="1" applyFont="1" applyBorder="1" applyAlignment="1">
      <alignment horizontal="center"/>
    </xf>
    <xf numFmtId="62" fontId="8" fillId="0" borderId="7" xfId="1" applyNumberFormat="1" applyFont="1" applyBorder="1" applyAlignment="1">
      <alignment horizontal="center"/>
    </xf>
    <xf numFmtId="62" fontId="8" fillId="0" borderId="9" xfId="1" applyNumberFormat="1" applyFont="1" applyBorder="1" applyAlignment="1">
      <alignment horizontal="center"/>
    </xf>
    <xf numFmtId="62" fontId="8" fillId="0" borderId="3" xfId="1" applyNumberFormat="1" applyFont="1" applyBorder="1" applyAlignment="1">
      <alignment horizontal="center"/>
    </xf>
    <xf numFmtId="62" fontId="8" fillId="0" borderId="4" xfId="1" applyNumberFormat="1" applyFont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right"/>
    </xf>
    <xf numFmtId="0" fontId="6" fillId="2" borderId="15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62" fontId="9" fillId="0" borderId="12" xfId="0" applyNumberFormat="1" applyFont="1" applyBorder="1" applyAlignment="1">
      <alignment horizontal="center"/>
    </xf>
    <xf numFmtId="62" fontId="9" fillId="0" borderId="13" xfId="0" applyNumberFormat="1" applyFont="1" applyBorder="1" applyAlignment="1">
      <alignment horizontal="center"/>
    </xf>
    <xf numFmtId="62" fontId="6" fillId="2" borderId="12" xfId="1" applyNumberFormat="1" applyFont="1" applyFill="1" applyBorder="1" applyAlignment="1">
      <alignment horizontal="center"/>
    </xf>
    <xf numFmtId="62" fontId="6" fillId="2" borderId="13" xfId="1" applyNumberFormat="1" applyFont="1" applyFill="1" applyBorder="1" applyAlignment="1">
      <alignment horizontal="center"/>
    </xf>
    <xf numFmtId="61" fontId="6" fillId="2" borderId="12" xfId="1" applyNumberFormat="1" applyFont="1" applyFill="1" applyBorder="1" applyAlignment="1">
      <alignment horizontal="center"/>
    </xf>
    <xf numFmtId="61" fontId="6" fillId="2" borderId="13" xfId="1" applyNumberFormat="1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61" fontId="8" fillId="0" borderId="3" xfId="0" applyNumberFormat="1" applyFont="1" applyBorder="1" applyAlignment="1">
      <alignment horizontal="center"/>
    </xf>
    <xf numFmtId="61" fontId="8" fillId="0" borderId="4" xfId="0" applyNumberFormat="1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61" fontId="9" fillId="0" borderId="3" xfId="0" applyNumberFormat="1" applyFont="1" applyBorder="1" applyAlignment="1">
      <alignment horizontal="center"/>
    </xf>
    <xf numFmtId="61" fontId="9" fillId="0" borderId="4" xfId="0" applyNumberFormat="1" applyFont="1" applyBorder="1" applyAlignment="1">
      <alignment horizontal="center"/>
    </xf>
    <xf numFmtId="61" fontId="8" fillId="0" borderId="10" xfId="1" applyNumberFormat="1" applyFont="1" applyBorder="1" applyAlignment="1">
      <alignment horizontal="center"/>
    </xf>
    <xf numFmtId="61" fontId="8" fillId="0" borderId="11" xfId="1" applyNumberFormat="1" applyFont="1" applyBorder="1" applyAlignment="1">
      <alignment horizontal="center"/>
    </xf>
    <xf numFmtId="62" fontId="8" fillId="0" borderId="10" xfId="1" applyNumberFormat="1" applyFont="1" applyBorder="1" applyAlignment="1">
      <alignment horizontal="center"/>
    </xf>
    <xf numFmtId="62" fontId="8" fillId="0" borderId="11" xfId="1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62" fontId="12" fillId="2" borderId="12" xfId="0" applyNumberFormat="1" applyFont="1" applyFill="1" applyBorder="1" applyAlignment="1">
      <alignment horizontal="center"/>
    </xf>
    <xf numFmtId="62" fontId="12" fillId="2" borderId="13" xfId="0" applyNumberFormat="1" applyFont="1" applyFill="1" applyBorder="1" applyAlignment="1">
      <alignment horizontal="center"/>
    </xf>
    <xf numFmtId="61" fontId="6" fillId="2" borderId="10" xfId="1" applyNumberFormat="1" applyFont="1" applyFill="1" applyBorder="1" applyAlignment="1">
      <alignment horizontal="center"/>
    </xf>
    <xf numFmtId="61" fontId="6" fillId="2" borderId="11" xfId="1" applyNumberFormat="1" applyFont="1" applyFill="1" applyBorder="1" applyAlignment="1">
      <alignment horizontal="center"/>
    </xf>
    <xf numFmtId="62" fontId="6" fillId="2" borderId="10" xfId="1" applyNumberFormat="1" applyFont="1" applyFill="1" applyBorder="1" applyAlignment="1">
      <alignment horizontal="center"/>
    </xf>
    <xf numFmtId="62" fontId="6" fillId="2" borderId="11" xfId="1" applyNumberFormat="1" applyFont="1" applyFill="1" applyBorder="1" applyAlignment="1">
      <alignment horizontal="center"/>
    </xf>
    <xf numFmtId="61" fontId="8" fillId="0" borderId="7" xfId="0" applyNumberFormat="1" applyFont="1" applyBorder="1" applyAlignment="1">
      <alignment horizontal="center"/>
    </xf>
    <xf numFmtId="61" fontId="8" fillId="0" borderId="9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3" fontId="9" fillId="0" borderId="11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3" fillId="2" borderId="10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62" fontId="3" fillId="4" borderId="10" xfId="0" applyNumberFormat="1" applyFont="1" applyFill="1" applyBorder="1" applyAlignment="1">
      <alignment horizontal="center"/>
    </xf>
    <xf numFmtId="62" fontId="3" fillId="4" borderId="11" xfId="0" applyNumberFormat="1" applyFont="1" applyFill="1" applyBorder="1" applyAlignment="1">
      <alignment horizontal="center"/>
    </xf>
    <xf numFmtId="61" fontId="3" fillId="2" borderId="10" xfId="0" applyNumberFormat="1" applyFont="1" applyFill="1" applyBorder="1" applyAlignment="1">
      <alignment horizontal="center"/>
    </xf>
    <xf numFmtId="61" fontId="3" fillId="2" borderId="11" xfId="0" applyNumberFormat="1" applyFont="1" applyFill="1" applyBorder="1" applyAlignment="1">
      <alignment horizontal="center"/>
    </xf>
    <xf numFmtId="62" fontId="3" fillId="4" borderId="10" xfId="1" applyNumberFormat="1" applyFont="1" applyFill="1" applyBorder="1" applyAlignment="1">
      <alignment horizontal="center"/>
    </xf>
    <xf numFmtId="62" fontId="3" fillId="4" borderId="11" xfId="1" applyNumberFormat="1" applyFont="1" applyFill="1" applyBorder="1" applyAlignment="1">
      <alignment horizontal="center"/>
    </xf>
    <xf numFmtId="62" fontId="8" fillId="0" borderId="7" xfId="0" quotePrefix="1" applyNumberFormat="1" applyFont="1" applyBorder="1" applyAlignment="1">
      <alignment horizontal="center"/>
    </xf>
    <xf numFmtId="62" fontId="8" fillId="0" borderId="9" xfId="0" quotePrefix="1" applyNumberFormat="1" applyFont="1" applyBorder="1" applyAlignment="1">
      <alignment horizontal="center"/>
    </xf>
    <xf numFmtId="62" fontId="8" fillId="0" borderId="5" xfId="0" applyNumberFormat="1" applyFont="1" applyBorder="1" applyAlignment="1">
      <alignment horizontal="center"/>
    </xf>
    <xf numFmtId="61" fontId="8" fillId="0" borderId="5" xfId="1" applyNumberFormat="1" applyFont="1" applyBorder="1" applyAlignment="1">
      <alignment horizontal="center"/>
    </xf>
    <xf numFmtId="62" fontId="8" fillId="0" borderId="5" xfId="1" applyNumberFormat="1" applyFont="1" applyBorder="1" applyAlignment="1">
      <alignment horizontal="center"/>
    </xf>
    <xf numFmtId="62" fontId="9" fillId="0" borderId="15" xfId="0" applyNumberFormat="1" applyFont="1" applyBorder="1" applyAlignment="1">
      <alignment horizontal="center"/>
    </xf>
    <xf numFmtId="61" fontId="9" fillId="0" borderId="2" xfId="1" applyNumberFormat="1" applyFont="1" applyBorder="1" applyAlignment="1">
      <alignment horizontal="center"/>
    </xf>
    <xf numFmtId="62" fontId="9" fillId="0" borderId="2" xfId="1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608133</xdr:colOff>
      <xdr:row>2</xdr:row>
      <xdr:rowOff>58614</xdr:rowOff>
    </xdr:from>
    <xdr:to>
      <xdr:col>14</xdr:col>
      <xdr:colOff>241787</xdr:colOff>
      <xdr:row>3</xdr:row>
      <xdr:rowOff>109903</xdr:rowOff>
    </xdr:to>
    <xdr:sp macro="" textlink="">
      <xdr:nvSpPr>
        <xdr:cNvPr id="2" name="TextBox 1"/>
        <xdr:cNvSpPr txBox="1"/>
      </xdr:nvSpPr>
      <xdr:spPr>
        <a:xfrm>
          <a:off x="8257441" y="571499"/>
          <a:ext cx="849923" cy="3077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600" baseline="0">
              <a:latin typeface="TH SarabunIT๙" pitchFamily="34" charset="-34"/>
              <a:cs typeface="TH SarabunIT๙" pitchFamily="34" charset="-34"/>
            </a:rPr>
            <a:t> ผด.01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6</xdr:col>
      <xdr:colOff>893884</xdr:colOff>
      <xdr:row>0</xdr:row>
      <xdr:rowOff>36635</xdr:rowOff>
    </xdr:from>
    <xdr:to>
      <xdr:col>8</xdr:col>
      <xdr:colOff>146539</xdr:colOff>
      <xdr:row>1</xdr:row>
      <xdr:rowOff>58616</xdr:rowOff>
    </xdr:to>
    <xdr:sp macro="" textlink="">
      <xdr:nvSpPr>
        <xdr:cNvPr id="3" name="สี่เหลี่ยมผืนผ้า 2"/>
        <xdr:cNvSpPr/>
      </xdr:nvSpPr>
      <xdr:spPr>
        <a:xfrm>
          <a:off x="4447442" y="36635"/>
          <a:ext cx="827943" cy="27842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12</xdr:col>
      <xdr:colOff>600807</xdr:colOff>
      <xdr:row>30</xdr:row>
      <xdr:rowOff>153866</xdr:rowOff>
    </xdr:from>
    <xdr:to>
      <xdr:col>14</xdr:col>
      <xdr:colOff>234461</xdr:colOff>
      <xdr:row>31</xdr:row>
      <xdr:rowOff>219809</xdr:rowOff>
    </xdr:to>
    <xdr:sp macro="" textlink="">
      <xdr:nvSpPr>
        <xdr:cNvPr id="4" name="TextBox 3"/>
        <xdr:cNvSpPr txBox="1"/>
      </xdr:nvSpPr>
      <xdr:spPr>
        <a:xfrm>
          <a:off x="8250115" y="7627328"/>
          <a:ext cx="849923" cy="3077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600" baseline="0">
              <a:latin typeface="TH SarabunIT๙" pitchFamily="34" charset="-34"/>
              <a:cs typeface="TH SarabunIT๙" pitchFamily="34" charset="-34"/>
            </a:rPr>
            <a:t> ผด.01</a:t>
          </a:r>
          <a:endParaRPr lang="th-TH" sz="1600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9"/>
  </sheetPr>
  <dimension ref="A1:O55"/>
  <sheetViews>
    <sheetView tabSelected="1" view="pageBreakPreview" topLeftCell="A28" zoomScale="130" zoomScaleNormal="100" zoomScaleSheetLayoutView="130" workbookViewId="0">
      <selection activeCell="D38" sqref="D38"/>
    </sheetView>
  </sheetViews>
  <sheetFormatPr defaultRowHeight="12.75"/>
  <cols>
    <col min="1" max="2" width="4.28515625" style="1" customWidth="1"/>
    <col min="3" max="4" width="9.140625" style="1"/>
    <col min="5" max="5" width="13.140625" style="1" customWidth="1"/>
    <col min="6" max="6" width="13.28515625" style="1" customWidth="1"/>
    <col min="7" max="7" width="13.7109375" style="1" customWidth="1"/>
    <col min="8" max="8" width="9.85546875" style="1" customWidth="1"/>
    <col min="9" max="9" width="10.42578125" style="1" customWidth="1"/>
    <col min="10" max="16384" width="9.140625" style="1"/>
  </cols>
  <sheetData>
    <row r="1" spans="1:15" ht="20.2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5" ht="20.25">
      <c r="A2" s="104" t="s">
        <v>60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</row>
    <row r="3" spans="1:15" ht="20.25">
      <c r="A3" s="91" t="s">
        <v>11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15" ht="20.25">
      <c r="A4" s="91" t="s">
        <v>61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1:15" ht="20.25">
      <c r="A5" s="92" t="s">
        <v>26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</row>
    <row r="6" spans="1:15" ht="18.75">
      <c r="A6" s="93" t="s">
        <v>9</v>
      </c>
      <c r="B6" s="94"/>
      <c r="C6" s="94"/>
      <c r="D6" s="94"/>
      <c r="E6" s="94"/>
      <c r="F6" s="95"/>
      <c r="G6" s="2" t="s">
        <v>7</v>
      </c>
      <c r="H6" s="99" t="s">
        <v>4</v>
      </c>
      <c r="I6" s="100"/>
      <c r="J6" s="99" t="s">
        <v>3</v>
      </c>
      <c r="K6" s="100"/>
      <c r="L6" s="99" t="s">
        <v>1</v>
      </c>
      <c r="M6" s="100"/>
      <c r="N6" s="93" t="s">
        <v>0</v>
      </c>
      <c r="O6" s="95"/>
    </row>
    <row r="7" spans="1:15" ht="18.75">
      <c r="A7" s="96"/>
      <c r="B7" s="97"/>
      <c r="C7" s="97"/>
      <c r="D7" s="97"/>
      <c r="E7" s="97"/>
      <c r="F7" s="98"/>
      <c r="G7" s="3" t="s">
        <v>8</v>
      </c>
      <c r="H7" s="134" t="s">
        <v>5</v>
      </c>
      <c r="I7" s="135"/>
      <c r="J7" s="134" t="s">
        <v>2</v>
      </c>
      <c r="K7" s="135"/>
      <c r="L7" s="134" t="s">
        <v>59</v>
      </c>
      <c r="M7" s="135"/>
      <c r="N7" s="132"/>
      <c r="O7" s="133"/>
    </row>
    <row r="8" spans="1:15" ht="18.75">
      <c r="A8" s="4" t="s">
        <v>12</v>
      </c>
      <c r="B8" s="5" t="s">
        <v>10</v>
      </c>
      <c r="C8" s="5"/>
      <c r="D8" s="5"/>
      <c r="E8" s="5"/>
      <c r="F8" s="6"/>
      <c r="G8" s="7"/>
      <c r="H8" s="85"/>
      <c r="I8" s="86"/>
      <c r="J8" s="85"/>
      <c r="K8" s="86"/>
      <c r="L8" s="85"/>
      <c r="M8" s="86"/>
      <c r="N8" s="89"/>
      <c r="O8" s="90"/>
    </row>
    <row r="9" spans="1:15" s="30" customFormat="1" ht="20.25">
      <c r="A9" s="25"/>
      <c r="B9" s="26" t="s">
        <v>13</v>
      </c>
      <c r="C9" s="27" t="s">
        <v>31</v>
      </c>
      <c r="D9" s="27"/>
      <c r="E9" s="27"/>
      <c r="F9" s="28"/>
      <c r="G9" s="29">
        <v>7</v>
      </c>
      <c r="H9" s="75">
        <v>12.5</v>
      </c>
      <c r="I9" s="76"/>
      <c r="J9" s="153">
        <v>8012000</v>
      </c>
      <c r="K9" s="154"/>
      <c r="L9" s="155">
        <v>55.49</v>
      </c>
      <c r="M9" s="156"/>
      <c r="N9" s="157"/>
      <c r="O9" s="158"/>
    </row>
    <row r="10" spans="1:15" s="14" customFormat="1" ht="18.75">
      <c r="A10" s="136" t="s">
        <v>23</v>
      </c>
      <c r="B10" s="137"/>
      <c r="C10" s="137"/>
      <c r="D10" s="137"/>
      <c r="E10" s="137"/>
      <c r="F10" s="138"/>
      <c r="G10" s="24">
        <f>SUM(G9:G9)</f>
        <v>7</v>
      </c>
      <c r="H10" s="159">
        <f>H9</f>
        <v>12.5</v>
      </c>
      <c r="I10" s="160"/>
      <c r="J10" s="143">
        <f>J9</f>
        <v>8012000</v>
      </c>
      <c r="K10" s="144"/>
      <c r="L10" s="141">
        <f>L9</f>
        <v>55.49</v>
      </c>
      <c r="M10" s="142"/>
      <c r="N10" s="149"/>
      <c r="O10" s="150"/>
    </row>
    <row r="11" spans="1:15" ht="18.75">
      <c r="A11" s="4" t="s">
        <v>18</v>
      </c>
      <c r="B11" s="5" t="s">
        <v>32</v>
      </c>
      <c r="C11" s="5"/>
      <c r="D11" s="5"/>
      <c r="E11" s="5"/>
      <c r="F11" s="6"/>
      <c r="G11" s="15"/>
      <c r="H11" s="151"/>
      <c r="I11" s="152"/>
      <c r="J11" s="147"/>
      <c r="K11" s="148"/>
      <c r="L11" s="130"/>
      <c r="M11" s="131"/>
      <c r="N11" s="81"/>
      <c r="O11" s="82"/>
    </row>
    <row r="12" spans="1:15" s="35" customFormat="1" ht="20.25">
      <c r="A12" s="31"/>
      <c r="B12" s="32" t="s">
        <v>14</v>
      </c>
      <c r="C12" s="33" t="s">
        <v>33</v>
      </c>
      <c r="D12" s="33"/>
      <c r="E12" s="33"/>
      <c r="F12" s="19"/>
      <c r="G12" s="34">
        <v>6</v>
      </c>
      <c r="H12" s="77">
        <v>10.71</v>
      </c>
      <c r="I12" s="78"/>
      <c r="J12" s="112">
        <v>310000</v>
      </c>
      <c r="K12" s="113"/>
      <c r="L12" s="128">
        <v>2.15</v>
      </c>
      <c r="M12" s="129"/>
      <c r="N12" s="120"/>
      <c r="O12" s="121"/>
    </row>
    <row r="13" spans="1:15" s="41" customFormat="1" ht="20.25">
      <c r="A13" s="36"/>
      <c r="B13" s="37"/>
      <c r="C13" s="38" t="s">
        <v>34</v>
      </c>
      <c r="D13" s="38"/>
      <c r="E13" s="38"/>
      <c r="F13" s="39"/>
      <c r="G13" s="40"/>
      <c r="H13" s="139"/>
      <c r="I13" s="140"/>
      <c r="J13" s="71"/>
      <c r="K13" s="72"/>
      <c r="L13" s="116"/>
      <c r="M13" s="117"/>
      <c r="N13" s="145"/>
      <c r="O13" s="146"/>
    </row>
    <row r="14" spans="1:15" s="35" customFormat="1" ht="20.25">
      <c r="A14" s="31"/>
      <c r="B14" s="32" t="s">
        <v>15</v>
      </c>
      <c r="C14" s="33" t="s">
        <v>35</v>
      </c>
      <c r="D14" s="33"/>
      <c r="E14" s="33"/>
      <c r="F14" s="19"/>
      <c r="G14" s="34">
        <v>2</v>
      </c>
      <c r="H14" s="77">
        <v>3.57</v>
      </c>
      <c r="I14" s="78"/>
      <c r="J14" s="112">
        <v>100000</v>
      </c>
      <c r="K14" s="113"/>
      <c r="L14" s="118">
        <v>0.7</v>
      </c>
      <c r="M14" s="119"/>
      <c r="N14" s="120"/>
      <c r="O14" s="121"/>
    </row>
    <row r="15" spans="1:15" s="41" customFormat="1" ht="20.25">
      <c r="A15" s="36"/>
      <c r="B15" s="37"/>
      <c r="C15" s="38" t="s">
        <v>36</v>
      </c>
      <c r="D15" s="38"/>
      <c r="E15" s="38"/>
      <c r="F15" s="39"/>
      <c r="G15" s="40"/>
      <c r="H15" s="139"/>
      <c r="I15" s="140"/>
      <c r="J15" s="71"/>
      <c r="K15" s="72"/>
      <c r="L15" s="116"/>
      <c r="M15" s="117"/>
      <c r="N15" s="145"/>
      <c r="O15" s="146"/>
    </row>
    <row r="16" spans="1:15" s="47" customFormat="1" ht="20.25">
      <c r="A16" s="42"/>
      <c r="B16" s="43" t="s">
        <v>16</v>
      </c>
      <c r="C16" s="44" t="s">
        <v>37</v>
      </c>
      <c r="D16" s="44"/>
      <c r="E16" s="44"/>
      <c r="F16" s="45"/>
      <c r="G16" s="46">
        <v>5</v>
      </c>
      <c r="H16" s="75">
        <v>8.93</v>
      </c>
      <c r="I16" s="76"/>
      <c r="J16" s="169">
        <v>3461232</v>
      </c>
      <c r="K16" s="170"/>
      <c r="L16" s="107">
        <v>23.97</v>
      </c>
      <c r="M16" s="108"/>
      <c r="N16" s="122"/>
      <c r="O16" s="123"/>
    </row>
    <row r="17" spans="1:15" s="47" customFormat="1" ht="20.25">
      <c r="A17" s="42"/>
      <c r="B17" s="43" t="s">
        <v>17</v>
      </c>
      <c r="C17" s="44" t="s">
        <v>38</v>
      </c>
      <c r="D17" s="44"/>
      <c r="E17" s="44"/>
      <c r="F17" s="45"/>
      <c r="G17" s="48">
        <v>4</v>
      </c>
      <c r="H17" s="75">
        <v>7.14</v>
      </c>
      <c r="I17" s="76"/>
      <c r="J17" s="114">
        <v>535000</v>
      </c>
      <c r="K17" s="115"/>
      <c r="L17" s="107">
        <v>3.71</v>
      </c>
      <c r="M17" s="108"/>
      <c r="N17" s="122"/>
      <c r="O17" s="123"/>
    </row>
    <row r="18" spans="1:15" s="54" customFormat="1" ht="20.25">
      <c r="A18" s="49"/>
      <c r="B18" s="50" t="s">
        <v>27</v>
      </c>
      <c r="C18" s="51" t="s">
        <v>39</v>
      </c>
      <c r="D18" s="51"/>
      <c r="E18" s="51"/>
      <c r="F18" s="52"/>
      <c r="G18" s="53">
        <v>2</v>
      </c>
      <c r="H18" s="77">
        <v>3.57</v>
      </c>
      <c r="I18" s="78"/>
      <c r="J18" s="126">
        <v>180000</v>
      </c>
      <c r="K18" s="127"/>
      <c r="L18" s="118">
        <v>1.25</v>
      </c>
      <c r="M18" s="119"/>
      <c r="N18" s="167"/>
      <c r="O18" s="168"/>
    </row>
    <row r="19" spans="1:15" s="60" customFormat="1" ht="20.25">
      <c r="A19" s="55"/>
      <c r="B19" s="56"/>
      <c r="C19" s="57" t="s">
        <v>40</v>
      </c>
      <c r="D19" s="57"/>
      <c r="E19" s="57"/>
      <c r="F19" s="58"/>
      <c r="G19" s="59"/>
      <c r="H19" s="139"/>
      <c r="I19" s="187"/>
      <c r="J19" s="188"/>
      <c r="K19" s="188"/>
      <c r="L19" s="189"/>
      <c r="M19" s="189"/>
      <c r="N19" s="171"/>
      <c r="O19" s="172"/>
    </row>
    <row r="20" spans="1:15" ht="20.25">
      <c r="A20" s="8"/>
      <c r="B20" s="9" t="s">
        <v>41</v>
      </c>
      <c r="C20" s="10" t="s">
        <v>42</v>
      </c>
      <c r="D20" s="10"/>
      <c r="E20" s="10"/>
      <c r="F20" s="6"/>
      <c r="G20" s="11">
        <v>2</v>
      </c>
      <c r="H20" s="101">
        <v>3.57</v>
      </c>
      <c r="I20" s="102"/>
      <c r="J20" s="71">
        <v>200000</v>
      </c>
      <c r="K20" s="72"/>
      <c r="L20" s="116">
        <v>1.39</v>
      </c>
      <c r="M20" s="117"/>
      <c r="N20" s="145"/>
      <c r="O20" s="146"/>
    </row>
    <row r="21" spans="1:15" s="14" customFormat="1" ht="18.75">
      <c r="A21" s="109" t="s">
        <v>24</v>
      </c>
      <c r="B21" s="110"/>
      <c r="C21" s="110"/>
      <c r="D21" s="110"/>
      <c r="E21" s="110"/>
      <c r="F21" s="111"/>
      <c r="G21" s="13">
        <f>G12+G14+G16+G17+G18+G20</f>
        <v>21</v>
      </c>
      <c r="H21" s="105">
        <f>H12+H14+H16+H17+H18+H20</f>
        <v>37.49</v>
      </c>
      <c r="I21" s="106"/>
      <c r="J21" s="161">
        <f>J12+J14+J16+J17+J18+J20</f>
        <v>4786232</v>
      </c>
      <c r="K21" s="162"/>
      <c r="L21" s="163">
        <f>L12+L14+L16+L17+L18+L20</f>
        <v>33.17</v>
      </c>
      <c r="M21" s="164"/>
      <c r="N21" s="124"/>
      <c r="O21" s="125"/>
    </row>
    <row r="22" spans="1:15" ht="18.75">
      <c r="A22" s="17" t="s">
        <v>19</v>
      </c>
      <c r="B22" s="18" t="s">
        <v>43</v>
      </c>
      <c r="C22" s="18"/>
      <c r="D22" s="18"/>
      <c r="E22" s="18"/>
      <c r="F22" s="19"/>
      <c r="G22" s="20"/>
      <c r="H22" s="165"/>
      <c r="I22" s="166"/>
      <c r="J22" s="165"/>
      <c r="K22" s="166"/>
      <c r="L22" s="128"/>
      <c r="M22" s="129"/>
      <c r="N22" s="89"/>
      <c r="O22" s="90"/>
    </row>
    <row r="23" spans="1:15" ht="18.75">
      <c r="A23" s="4"/>
      <c r="B23" s="5" t="s">
        <v>50</v>
      </c>
      <c r="C23" s="5"/>
      <c r="D23" s="5"/>
      <c r="E23" s="5"/>
      <c r="F23" s="6"/>
      <c r="G23" s="15"/>
      <c r="H23" s="147"/>
      <c r="I23" s="148"/>
      <c r="J23" s="147"/>
      <c r="K23" s="148"/>
      <c r="L23" s="130"/>
      <c r="M23" s="131"/>
      <c r="N23" s="81"/>
      <c r="O23" s="82"/>
    </row>
    <row r="24" spans="1:15" ht="18.75">
      <c r="A24" s="8"/>
      <c r="B24" s="9" t="s">
        <v>20</v>
      </c>
      <c r="C24" s="10" t="s">
        <v>44</v>
      </c>
      <c r="D24" s="10"/>
      <c r="E24" s="10"/>
      <c r="F24" s="6"/>
      <c r="G24" s="11">
        <v>2</v>
      </c>
      <c r="H24" s="73">
        <v>3.57</v>
      </c>
      <c r="I24" s="74"/>
      <c r="J24" s="87">
        <v>100000</v>
      </c>
      <c r="K24" s="88"/>
      <c r="L24" s="130">
        <v>0.69</v>
      </c>
      <c r="M24" s="131"/>
      <c r="N24" s="81"/>
      <c r="O24" s="82"/>
    </row>
    <row r="25" spans="1:15" ht="18.75">
      <c r="A25" s="8"/>
      <c r="B25" s="9" t="s">
        <v>45</v>
      </c>
      <c r="C25" s="10" t="s">
        <v>51</v>
      </c>
      <c r="D25" s="10"/>
      <c r="E25" s="10"/>
      <c r="F25" s="6"/>
      <c r="G25" s="16">
        <v>1</v>
      </c>
      <c r="H25" s="73">
        <v>1.79</v>
      </c>
      <c r="I25" s="74"/>
      <c r="J25" s="87">
        <v>100000</v>
      </c>
      <c r="K25" s="88"/>
      <c r="L25" s="130">
        <v>0.69</v>
      </c>
      <c r="M25" s="131"/>
      <c r="N25" s="81"/>
      <c r="O25" s="82"/>
    </row>
    <row r="26" spans="1:15" ht="18.75">
      <c r="A26" s="8"/>
      <c r="B26" s="9"/>
      <c r="C26" s="10" t="s">
        <v>50</v>
      </c>
      <c r="D26" s="10"/>
      <c r="E26" s="10"/>
      <c r="F26" s="6"/>
      <c r="G26" s="16"/>
      <c r="H26" s="101"/>
      <c r="I26" s="102"/>
      <c r="J26" s="71"/>
      <c r="K26" s="72"/>
      <c r="L26" s="116"/>
      <c r="M26" s="117"/>
      <c r="N26" s="79"/>
      <c r="O26" s="80"/>
    </row>
    <row r="27" spans="1:15" s="14" customFormat="1" ht="18.75">
      <c r="A27" s="109" t="s">
        <v>29</v>
      </c>
      <c r="B27" s="110"/>
      <c r="C27" s="110"/>
      <c r="D27" s="110"/>
      <c r="E27" s="110"/>
      <c r="F27" s="111"/>
      <c r="G27" s="13">
        <f>G24+G25</f>
        <v>3</v>
      </c>
      <c r="H27" s="105">
        <f>H24+H25</f>
        <v>5.3599999999999994</v>
      </c>
      <c r="I27" s="106"/>
      <c r="J27" s="161">
        <f>J24+J25</f>
        <v>200000</v>
      </c>
      <c r="K27" s="162"/>
      <c r="L27" s="163">
        <f>L24+L25</f>
        <v>1.38</v>
      </c>
      <c r="M27" s="164"/>
      <c r="N27" s="68"/>
      <c r="O27" s="69"/>
    </row>
    <row r="28" spans="1:15" s="67" customFormat="1" ht="18.75">
      <c r="A28" s="61"/>
      <c r="B28" s="61"/>
      <c r="C28" s="61"/>
      <c r="D28" s="61"/>
      <c r="E28" s="61"/>
      <c r="F28" s="61"/>
      <c r="G28" s="62"/>
      <c r="H28" s="63"/>
      <c r="I28" s="63"/>
      <c r="J28" s="64"/>
      <c r="K28" s="64"/>
      <c r="L28" s="65"/>
      <c r="M28" s="65"/>
      <c r="N28" s="66"/>
      <c r="O28" s="66"/>
    </row>
    <row r="29" spans="1:15" s="67" customFormat="1" ht="18.75">
      <c r="A29" s="61"/>
      <c r="B29" s="61"/>
      <c r="C29" s="61"/>
      <c r="D29" s="61"/>
      <c r="E29" s="61"/>
      <c r="F29" s="61"/>
      <c r="G29" s="62"/>
      <c r="H29" s="63"/>
      <c r="I29" s="63"/>
      <c r="J29" s="64"/>
      <c r="K29" s="64"/>
      <c r="L29" s="65"/>
      <c r="M29" s="65"/>
      <c r="N29" s="66"/>
      <c r="O29" s="66"/>
    </row>
    <row r="30" spans="1:15" s="67" customFormat="1" ht="18.75">
      <c r="A30" s="61"/>
      <c r="B30" s="61"/>
      <c r="C30" s="61"/>
      <c r="D30" s="61"/>
      <c r="E30" s="61"/>
      <c r="F30" s="61"/>
      <c r="G30" s="62"/>
      <c r="H30" s="63"/>
      <c r="I30" s="63"/>
      <c r="J30" s="64"/>
      <c r="K30" s="64"/>
      <c r="L30" s="65"/>
      <c r="M30" s="65"/>
      <c r="N30" s="66"/>
      <c r="O30" s="66"/>
    </row>
    <row r="31" spans="1:15" s="67" customFormat="1" ht="20.25">
      <c r="A31" s="61"/>
      <c r="B31" s="61"/>
      <c r="C31" s="61"/>
      <c r="D31" s="61"/>
      <c r="E31" s="61"/>
      <c r="F31" s="61"/>
      <c r="H31" s="70" t="s">
        <v>63</v>
      </c>
      <c r="I31" s="63"/>
      <c r="J31" s="64"/>
      <c r="K31" s="64"/>
      <c r="L31" s="65"/>
      <c r="M31" s="65"/>
      <c r="N31" s="66"/>
      <c r="O31" s="66"/>
    </row>
    <row r="32" spans="1:15" ht="20.25">
      <c r="A32" s="91" t="s">
        <v>61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</row>
    <row r="33" spans="1:15" ht="20.25">
      <c r="A33" s="92" t="s">
        <v>26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</row>
    <row r="34" spans="1:15" ht="18.75">
      <c r="A34" s="93" t="s">
        <v>62</v>
      </c>
      <c r="B34" s="94"/>
      <c r="C34" s="94"/>
      <c r="D34" s="94"/>
      <c r="E34" s="94"/>
      <c r="F34" s="95"/>
      <c r="G34" s="2" t="s">
        <v>7</v>
      </c>
      <c r="H34" s="99" t="s">
        <v>4</v>
      </c>
      <c r="I34" s="100"/>
      <c r="J34" s="99" t="s">
        <v>3</v>
      </c>
      <c r="K34" s="100"/>
      <c r="L34" s="99" t="s">
        <v>1</v>
      </c>
      <c r="M34" s="100"/>
      <c r="N34" s="93" t="s">
        <v>0</v>
      </c>
      <c r="O34" s="95"/>
    </row>
    <row r="35" spans="1:15" ht="18.75">
      <c r="A35" s="96"/>
      <c r="B35" s="97"/>
      <c r="C35" s="97"/>
      <c r="D35" s="97"/>
      <c r="E35" s="97"/>
      <c r="F35" s="98"/>
      <c r="G35" s="3" t="s">
        <v>8</v>
      </c>
      <c r="H35" s="134" t="s">
        <v>5</v>
      </c>
      <c r="I35" s="135"/>
      <c r="J35" s="134" t="s">
        <v>2</v>
      </c>
      <c r="K35" s="135"/>
      <c r="L35" s="134" t="s">
        <v>2</v>
      </c>
      <c r="M35" s="135"/>
      <c r="N35" s="132"/>
      <c r="O35" s="133"/>
    </row>
    <row r="36" spans="1:15" ht="18.75">
      <c r="A36" s="4" t="s">
        <v>21</v>
      </c>
      <c r="B36" s="5" t="s">
        <v>48</v>
      </c>
      <c r="C36" s="5"/>
      <c r="D36" s="5"/>
      <c r="E36" s="5"/>
      <c r="F36" s="6"/>
      <c r="G36" s="7"/>
      <c r="H36" s="85"/>
      <c r="I36" s="86"/>
      <c r="J36" s="85"/>
      <c r="K36" s="86"/>
      <c r="L36" s="85"/>
      <c r="M36" s="86"/>
      <c r="N36" s="89"/>
      <c r="O36" s="90"/>
    </row>
    <row r="37" spans="1:15" ht="18.75">
      <c r="A37" s="4"/>
      <c r="B37" s="5" t="s">
        <v>49</v>
      </c>
      <c r="C37" s="5"/>
      <c r="D37" s="5"/>
      <c r="E37" s="5"/>
      <c r="F37" s="6"/>
      <c r="G37" s="7"/>
      <c r="H37" s="83"/>
      <c r="I37" s="84"/>
      <c r="J37" s="83"/>
      <c r="K37" s="84"/>
      <c r="L37" s="83"/>
      <c r="M37" s="84"/>
      <c r="N37" s="81"/>
      <c r="O37" s="82"/>
    </row>
    <row r="38" spans="1:15" ht="18.75">
      <c r="A38" s="8"/>
      <c r="B38" s="9" t="s">
        <v>22</v>
      </c>
      <c r="C38" s="10" t="s">
        <v>52</v>
      </c>
      <c r="D38" s="10"/>
      <c r="E38" s="10"/>
      <c r="F38" s="6"/>
      <c r="G38" s="11">
        <v>3</v>
      </c>
      <c r="H38" s="73">
        <v>5.36</v>
      </c>
      <c r="I38" s="74"/>
      <c r="J38" s="87">
        <v>195000</v>
      </c>
      <c r="K38" s="88"/>
      <c r="L38" s="130">
        <v>1.35</v>
      </c>
      <c r="M38" s="131"/>
      <c r="N38" s="81"/>
      <c r="O38" s="82"/>
    </row>
    <row r="39" spans="1:15" ht="18.75">
      <c r="A39" s="8"/>
      <c r="B39" s="9" t="s">
        <v>53</v>
      </c>
      <c r="C39" s="10" t="s">
        <v>46</v>
      </c>
      <c r="D39" s="10"/>
      <c r="E39" s="10"/>
      <c r="F39" s="6"/>
      <c r="G39" s="11">
        <v>2</v>
      </c>
      <c r="H39" s="73">
        <v>3.57</v>
      </c>
      <c r="I39" s="74"/>
      <c r="J39" s="87">
        <v>170000</v>
      </c>
      <c r="K39" s="88"/>
      <c r="L39" s="130">
        <v>1.18</v>
      </c>
      <c r="M39" s="131"/>
      <c r="N39" s="81"/>
      <c r="O39" s="82"/>
    </row>
    <row r="40" spans="1:15" ht="18.75">
      <c r="A40" s="8"/>
      <c r="B40" s="9"/>
      <c r="C40" s="10" t="s">
        <v>47</v>
      </c>
      <c r="D40" s="10"/>
      <c r="E40" s="10"/>
      <c r="F40" s="6"/>
      <c r="G40" s="11"/>
      <c r="H40" s="73"/>
      <c r="I40" s="74"/>
      <c r="J40" s="87"/>
      <c r="K40" s="88"/>
      <c r="L40" s="130"/>
      <c r="M40" s="131"/>
      <c r="N40" s="81"/>
      <c r="O40" s="82"/>
    </row>
    <row r="41" spans="1:15" s="14" customFormat="1" ht="18.75">
      <c r="A41" s="109" t="s">
        <v>30</v>
      </c>
      <c r="B41" s="110"/>
      <c r="C41" s="110"/>
      <c r="D41" s="110"/>
      <c r="E41" s="110"/>
      <c r="F41" s="111"/>
      <c r="G41" s="13">
        <f>G38+G39</f>
        <v>5</v>
      </c>
      <c r="H41" s="105">
        <f>G41*100/G47</f>
        <v>8.9285714285714288</v>
      </c>
      <c r="I41" s="106"/>
      <c r="J41" s="161">
        <f>J38+J39</f>
        <v>365000</v>
      </c>
      <c r="K41" s="162"/>
      <c r="L41" s="163">
        <f>L38+L39</f>
        <v>2.5300000000000002</v>
      </c>
      <c r="M41" s="164"/>
      <c r="N41" s="124"/>
      <c r="O41" s="125"/>
    </row>
    <row r="42" spans="1:15" ht="19.5" customHeight="1">
      <c r="A42" s="23">
        <v>5</v>
      </c>
      <c r="B42" s="5" t="s">
        <v>54</v>
      </c>
      <c r="C42" s="5"/>
      <c r="D42" s="5"/>
      <c r="E42" s="5"/>
      <c r="F42" s="6"/>
      <c r="G42" s="12"/>
      <c r="H42" s="182"/>
      <c r="I42" s="183"/>
      <c r="J42" s="112"/>
      <c r="K42" s="113"/>
      <c r="L42" s="128"/>
      <c r="M42" s="129"/>
      <c r="N42" s="89"/>
      <c r="O42" s="90"/>
    </row>
    <row r="43" spans="1:15" ht="18.75">
      <c r="A43" s="8"/>
      <c r="B43" s="9" t="s">
        <v>28</v>
      </c>
      <c r="C43" s="10" t="s">
        <v>55</v>
      </c>
      <c r="D43" s="10"/>
      <c r="E43" s="10"/>
      <c r="F43" s="6"/>
      <c r="G43" s="11">
        <v>3</v>
      </c>
      <c r="H43" s="73">
        <v>5.36</v>
      </c>
      <c r="I43" s="74"/>
      <c r="J43" s="87">
        <v>230400</v>
      </c>
      <c r="K43" s="88"/>
      <c r="L43" s="130">
        <v>1.6</v>
      </c>
      <c r="M43" s="131"/>
      <c r="N43" s="81"/>
      <c r="O43" s="82"/>
    </row>
    <row r="44" spans="1:15" ht="18.75">
      <c r="A44" s="8"/>
      <c r="B44" s="9"/>
      <c r="C44" s="10" t="s">
        <v>56</v>
      </c>
      <c r="D44" s="10"/>
      <c r="E44" s="10"/>
      <c r="F44" s="6"/>
      <c r="G44" s="16"/>
      <c r="H44" s="184"/>
      <c r="I44" s="184"/>
      <c r="J44" s="185"/>
      <c r="K44" s="185"/>
      <c r="L44" s="186"/>
      <c r="M44" s="186"/>
      <c r="N44" s="81"/>
      <c r="O44" s="82"/>
    </row>
    <row r="45" spans="1:15" ht="18.75">
      <c r="A45" s="8"/>
      <c r="B45" s="9" t="s">
        <v>57</v>
      </c>
      <c r="C45" s="10" t="s">
        <v>58</v>
      </c>
      <c r="D45" s="10"/>
      <c r="E45" s="10"/>
      <c r="F45" s="6"/>
      <c r="G45" s="11">
        <v>17</v>
      </c>
      <c r="H45" s="101">
        <v>30.36</v>
      </c>
      <c r="I45" s="102"/>
      <c r="J45" s="71">
        <v>846100</v>
      </c>
      <c r="K45" s="72"/>
      <c r="L45" s="116">
        <v>5.86</v>
      </c>
      <c r="M45" s="117"/>
      <c r="N45" s="79"/>
      <c r="O45" s="80"/>
    </row>
    <row r="46" spans="1:15" s="14" customFormat="1" ht="18.75">
      <c r="A46" s="109" t="s">
        <v>25</v>
      </c>
      <c r="B46" s="110"/>
      <c r="C46" s="110"/>
      <c r="D46" s="110"/>
      <c r="E46" s="110"/>
      <c r="F46" s="111"/>
      <c r="G46" s="13">
        <f>G43+G45</f>
        <v>20</v>
      </c>
      <c r="H46" s="105">
        <f>H43+H45</f>
        <v>35.72</v>
      </c>
      <c r="I46" s="106"/>
      <c r="J46" s="161">
        <f>J43+J45</f>
        <v>1076500</v>
      </c>
      <c r="K46" s="162"/>
      <c r="L46" s="163">
        <f>L43+L45</f>
        <v>7.4600000000000009</v>
      </c>
      <c r="M46" s="164"/>
      <c r="N46" s="124"/>
      <c r="O46" s="125"/>
    </row>
    <row r="47" spans="1:15" ht="24" customHeight="1">
      <c r="A47" s="173" t="s">
        <v>6</v>
      </c>
      <c r="B47" s="174"/>
      <c r="C47" s="174"/>
      <c r="D47" s="174"/>
      <c r="E47" s="174"/>
      <c r="F47" s="175"/>
      <c r="G47" s="21">
        <f>G10+G21+G27+G41+G46</f>
        <v>56</v>
      </c>
      <c r="H47" s="176">
        <f>H10+H21+H27+H41+H46</f>
        <v>99.998571428571424</v>
      </c>
      <c r="I47" s="177"/>
      <c r="J47" s="178">
        <f>J10+J21+J27+J41+J46</f>
        <v>14439732</v>
      </c>
      <c r="K47" s="179"/>
      <c r="L47" s="180">
        <v>100</v>
      </c>
      <c r="M47" s="181"/>
      <c r="N47" s="124"/>
      <c r="O47" s="125"/>
    </row>
    <row r="48" spans="1:15" ht="18.7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5" ht="18.7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1:15" ht="20.25">
      <c r="A50" s="103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</row>
    <row r="51" spans="1:15" ht="20.25">
      <c r="A51" s="103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</row>
    <row r="52" spans="1:15" ht="18.7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1:15" ht="18.7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1:15" ht="18.7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1:15" ht="18.7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</sheetData>
  <mergeCells count="158">
    <mergeCell ref="A41:F41"/>
    <mergeCell ref="H41:I41"/>
    <mergeCell ref="J41:K41"/>
    <mergeCell ref="N43:O43"/>
    <mergeCell ref="J42:K42"/>
    <mergeCell ref="J36:K36"/>
    <mergeCell ref="H19:I19"/>
    <mergeCell ref="J19:K19"/>
    <mergeCell ref="N41:O41"/>
    <mergeCell ref="L42:M42"/>
    <mergeCell ref="L19:M19"/>
    <mergeCell ref="H22:I22"/>
    <mergeCell ref="H24:I24"/>
    <mergeCell ref="N34:O35"/>
    <mergeCell ref="H26:I26"/>
    <mergeCell ref="J26:K26"/>
    <mergeCell ref="H35:I35"/>
    <mergeCell ref="N39:O39"/>
    <mergeCell ref="J43:K43"/>
    <mergeCell ref="L43:M43"/>
    <mergeCell ref="J20:K20"/>
    <mergeCell ref="L20:M20"/>
    <mergeCell ref="H20:I20"/>
    <mergeCell ref="L41:M41"/>
    <mergeCell ref="A47:F47"/>
    <mergeCell ref="H47:I47"/>
    <mergeCell ref="J47:K47"/>
    <mergeCell ref="L47:M47"/>
    <mergeCell ref="N47:O47"/>
    <mergeCell ref="L25:M25"/>
    <mergeCell ref="L39:M39"/>
    <mergeCell ref="L45:M45"/>
    <mergeCell ref="N46:O46"/>
    <mergeCell ref="A46:F46"/>
    <mergeCell ref="N40:O40"/>
    <mergeCell ref="A27:F27"/>
    <mergeCell ref="H27:I27"/>
    <mergeCell ref="J27:K27"/>
    <mergeCell ref="L27:M27"/>
    <mergeCell ref="J38:K38"/>
    <mergeCell ref="L38:M38"/>
    <mergeCell ref="H42:I42"/>
    <mergeCell ref="H46:I46"/>
    <mergeCell ref="J46:K46"/>
    <mergeCell ref="L46:M46"/>
    <mergeCell ref="H44:I44"/>
    <mergeCell ref="J44:K44"/>
    <mergeCell ref="L44:M44"/>
    <mergeCell ref="J35:K35"/>
    <mergeCell ref="L35:M35"/>
    <mergeCell ref="L12:M12"/>
    <mergeCell ref="J21:K21"/>
    <mergeCell ref="L14:M14"/>
    <mergeCell ref="N12:O12"/>
    <mergeCell ref="N38:O38"/>
    <mergeCell ref="H36:I36"/>
    <mergeCell ref="J40:K40"/>
    <mergeCell ref="L40:M40"/>
    <mergeCell ref="L21:M21"/>
    <mergeCell ref="J22:K22"/>
    <mergeCell ref="J24:K24"/>
    <mergeCell ref="N22:O22"/>
    <mergeCell ref="N24:O24"/>
    <mergeCell ref="N18:O18"/>
    <mergeCell ref="N16:O16"/>
    <mergeCell ref="J16:K16"/>
    <mergeCell ref="N19:O19"/>
    <mergeCell ref="N20:O20"/>
    <mergeCell ref="H23:I23"/>
    <mergeCell ref="J23:K23"/>
    <mergeCell ref="L23:M23"/>
    <mergeCell ref="N23:O23"/>
    <mergeCell ref="N15:O15"/>
    <mergeCell ref="J11:K11"/>
    <mergeCell ref="N10:O10"/>
    <mergeCell ref="N11:O11"/>
    <mergeCell ref="H11:I11"/>
    <mergeCell ref="L11:M11"/>
    <mergeCell ref="N8:O8"/>
    <mergeCell ref="J9:K9"/>
    <mergeCell ref="L8:M8"/>
    <mergeCell ref="L9:M9"/>
    <mergeCell ref="N9:O9"/>
    <mergeCell ref="H10:I10"/>
    <mergeCell ref="L13:M13"/>
    <mergeCell ref="L15:M15"/>
    <mergeCell ref="L22:M22"/>
    <mergeCell ref="L24:M24"/>
    <mergeCell ref="A1:O1"/>
    <mergeCell ref="A4:O4"/>
    <mergeCell ref="L6:M6"/>
    <mergeCell ref="H6:I6"/>
    <mergeCell ref="A5:O5"/>
    <mergeCell ref="A2:O2"/>
    <mergeCell ref="A6:F7"/>
    <mergeCell ref="N6:O7"/>
    <mergeCell ref="L7:M7"/>
    <mergeCell ref="J6:K6"/>
    <mergeCell ref="J7:K7"/>
    <mergeCell ref="A3:O3"/>
    <mergeCell ref="H7:I7"/>
    <mergeCell ref="A10:F10"/>
    <mergeCell ref="H13:I13"/>
    <mergeCell ref="H15:I15"/>
    <mergeCell ref="J8:K8"/>
    <mergeCell ref="L10:M10"/>
    <mergeCell ref="H8:I8"/>
    <mergeCell ref="H9:I9"/>
    <mergeCell ref="J10:K10"/>
    <mergeCell ref="N13:O13"/>
    <mergeCell ref="L34:M34"/>
    <mergeCell ref="H45:I45"/>
    <mergeCell ref="A51:O51"/>
    <mergeCell ref="H12:I12"/>
    <mergeCell ref="H14:I14"/>
    <mergeCell ref="H17:I17"/>
    <mergeCell ref="H21:I21"/>
    <mergeCell ref="A50:O50"/>
    <mergeCell ref="L17:M17"/>
    <mergeCell ref="A21:F21"/>
    <mergeCell ref="J15:K15"/>
    <mergeCell ref="J13:K13"/>
    <mergeCell ref="J12:K12"/>
    <mergeCell ref="J17:K17"/>
    <mergeCell ref="J14:K14"/>
    <mergeCell ref="L26:M26"/>
    <mergeCell ref="L16:M16"/>
    <mergeCell ref="L18:M18"/>
    <mergeCell ref="N14:O14"/>
    <mergeCell ref="N17:O17"/>
    <mergeCell ref="N21:O21"/>
    <mergeCell ref="J18:K18"/>
    <mergeCell ref="H25:I25"/>
    <mergeCell ref="J25:K25"/>
    <mergeCell ref="J45:K45"/>
    <mergeCell ref="H43:I43"/>
    <mergeCell ref="H16:I16"/>
    <mergeCell ref="H18:I18"/>
    <mergeCell ref="N45:O45"/>
    <mergeCell ref="N25:O25"/>
    <mergeCell ref="N26:O26"/>
    <mergeCell ref="H37:I37"/>
    <mergeCell ref="J37:K37"/>
    <mergeCell ref="L37:M37"/>
    <mergeCell ref="N37:O37"/>
    <mergeCell ref="L36:M36"/>
    <mergeCell ref="H40:I40"/>
    <mergeCell ref="H39:I39"/>
    <mergeCell ref="J39:K39"/>
    <mergeCell ref="N42:O42"/>
    <mergeCell ref="N36:O36"/>
    <mergeCell ref="N44:O44"/>
    <mergeCell ref="H38:I38"/>
    <mergeCell ref="A32:O32"/>
    <mergeCell ref="A33:O33"/>
    <mergeCell ref="A34:F35"/>
    <mergeCell ref="H34:I34"/>
    <mergeCell ref="J34:K34"/>
  </mergeCells>
  <phoneticPr fontId="2" type="noConversion"/>
  <pageMargins left="0.39370078740157483" right="0.11811023622047245" top="0.23622047244094491" bottom="0" header="0.23622047244094491" footer="0.23622047244094491"/>
  <pageSetup paperSize="9" orientation="landscape" r:id="rId1"/>
  <headerFooter alignWithMargins="0">
    <oddHeader>&amp;C&amp;"TH SarabunIT๙,ธรรมดา"&amp;16-๕-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บัญชีสรุป</vt:lpstr>
      <vt:lpstr>บัญชีสรุป!Print_Area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NumTan</dc:creator>
  <cp:lastModifiedBy>Gigabyte</cp:lastModifiedBy>
  <cp:lastPrinted>2017-11-15T07:58:56Z</cp:lastPrinted>
  <dcterms:created xsi:type="dcterms:W3CDTF">2009-12-03T13:33:35Z</dcterms:created>
  <dcterms:modified xsi:type="dcterms:W3CDTF">2017-11-15T07:59:20Z</dcterms:modified>
</cp:coreProperties>
</file>