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21075" windowHeight="9780" activeTab="1"/>
  </bookViews>
  <sheets>
    <sheet name="แผนงานบริหารงานทั่วไป" sheetId="1" r:id="rId1"/>
    <sheet name="แผนงานรักษาความสงบภายใน" sheetId="2" r:id="rId2"/>
    <sheet name="การศึกษา" sheetId="6" r:id="rId3"/>
    <sheet name="สาธารณสุข" sheetId="5" r:id="rId4"/>
    <sheet name="ความเข้มแข๋งชุมชน" sheetId="4" r:id="rId5"/>
    <sheet name="วัฒนธรรมและนันทนาการ" sheetId="7" r:id="rId6"/>
    <sheet name="สังคมสงเคราะห์" sheetId="3" r:id="rId7"/>
    <sheet name="เคหะและชุมชน" sheetId="8" r:id="rId8"/>
    <sheet name="การเกษตร" sheetId="9" r:id="rId9"/>
    <sheet name="การพาณิชย์" sheetId="10" r:id="rId10"/>
    <sheet name="แผนงานงบกลาง" sheetId="11" r:id="rId11"/>
  </sheets>
  <definedNames>
    <definedName name="_xlnm.Print_Titles" localSheetId="9">การพาณิชย์!$3:$3</definedName>
    <definedName name="_xlnm.Print_Titles" localSheetId="2">การศึกษา!$3:$3</definedName>
    <definedName name="_xlnm.Print_Titles" localSheetId="4">ความเข้มแข๋งชุมชน!$3:$3</definedName>
    <definedName name="_xlnm.Print_Titles" localSheetId="7">เคหะและชุมชน!$3:$3</definedName>
    <definedName name="_xlnm.Print_Titles" localSheetId="10">แผนงานงบกลาง!$3:$3</definedName>
    <definedName name="_xlnm.Print_Titles" localSheetId="0">แผนงานบริหารงานทั่วไป!$5:$5</definedName>
    <definedName name="_xlnm.Print_Titles" localSheetId="1">แผนงานรักษาความสงบภายใน!$3:$3</definedName>
    <definedName name="_xlnm.Print_Titles" localSheetId="5">วัฒนธรรมและนันทนาการ!$3:$3</definedName>
  </definedNames>
  <calcPr calcId="125725"/>
</workbook>
</file>

<file path=xl/calcChain.xml><?xml version="1.0" encoding="utf-8"?>
<calcChain xmlns="http://schemas.openxmlformats.org/spreadsheetml/2006/main">
  <c r="C24" i="6"/>
  <c r="C4" s="1"/>
  <c r="C25"/>
  <c r="C65"/>
  <c r="C66"/>
  <c r="C114"/>
  <c r="C5" i="2"/>
  <c r="C15"/>
  <c r="C38"/>
  <c r="C103" i="8"/>
  <c r="C22" i="10"/>
  <c r="C65"/>
  <c r="C21"/>
  <c r="C43"/>
  <c r="C7"/>
  <c r="C25" i="11"/>
  <c r="C17" s="1"/>
  <c r="C135" i="6"/>
  <c r="C145"/>
  <c r="C201" i="1"/>
  <c r="C186"/>
  <c r="C146"/>
  <c r="C111"/>
  <c r="C97"/>
  <c r="C91"/>
  <c r="C66"/>
  <c r="C53"/>
  <c r="C47"/>
  <c r="C43"/>
  <c r="C34"/>
  <c r="E30" i="11"/>
  <c r="C30" s="1"/>
  <c r="C29" s="1"/>
  <c r="C7"/>
  <c r="C78" i="10"/>
  <c r="C79"/>
  <c r="C7" i="6"/>
  <c r="C6" s="1"/>
  <c r="C5" s="1"/>
  <c r="C73" i="8"/>
  <c r="C65" s="1"/>
  <c r="C50"/>
  <c r="C34"/>
  <c r="C22"/>
  <c r="C50" i="2"/>
  <c r="C49" s="1"/>
  <c r="C48" s="1"/>
  <c r="C33"/>
  <c r="C16"/>
  <c r="C11"/>
  <c r="C36" i="7"/>
  <c r="C35" s="1"/>
  <c r="C34" s="1"/>
  <c r="C33" s="1"/>
  <c r="C20"/>
  <c r="C19" s="1"/>
  <c r="C18" s="1"/>
  <c r="C17" i="9"/>
  <c r="C16" s="1"/>
  <c r="C15" s="1"/>
  <c r="C14" s="1"/>
  <c r="C34" i="4"/>
  <c r="C35"/>
  <c r="C39"/>
  <c r="C11"/>
  <c r="C7" s="1"/>
  <c r="C6" i="11"/>
  <c r="C67" i="10"/>
  <c r="C66" s="1"/>
  <c r="C6"/>
  <c r="C297" i="1"/>
  <c r="C257"/>
  <c r="C238"/>
  <c r="C227"/>
  <c r="C8" i="2"/>
  <c r="C212" i="1"/>
  <c r="C211" s="1"/>
  <c r="C92" i="8"/>
  <c r="C91" s="1"/>
  <c r="C90" s="1"/>
  <c r="C8"/>
  <c r="C109" i="10"/>
  <c r="C108" s="1"/>
  <c r="C107" s="1"/>
  <c r="C37"/>
  <c r="C55"/>
  <c r="C7" i="9"/>
  <c r="C6" s="1"/>
  <c r="C5" s="1"/>
  <c r="C4" s="1"/>
  <c r="C7" i="3"/>
  <c r="C6" s="1"/>
  <c r="C5" s="1"/>
  <c r="C4" s="1"/>
  <c r="C12" i="7"/>
  <c r="C7"/>
  <c r="C20" i="4"/>
  <c r="C112" i="6"/>
  <c r="C111" s="1"/>
  <c r="C48"/>
  <c r="C47" s="1"/>
  <c r="C26"/>
  <c r="C23" i="5"/>
  <c r="C22" s="1"/>
  <c r="C12"/>
  <c r="C7"/>
  <c r="C12" i="11"/>
  <c r="C288" i="1"/>
  <c r="C276" s="1"/>
  <c r="C218"/>
  <c r="C200"/>
  <c r="C26"/>
  <c r="C10" s="1"/>
  <c r="C134" i="6" l="1"/>
  <c r="C133" s="1"/>
  <c r="C32" i="2"/>
  <c r="C7" i="8"/>
  <c r="C6" s="1"/>
  <c r="C5" s="1"/>
  <c r="C4" s="1"/>
  <c r="C33" i="1"/>
  <c r="C9" s="1"/>
  <c r="C90"/>
  <c r="C65" s="1"/>
  <c r="C33" i="4"/>
  <c r="C6"/>
  <c r="C33" i="8"/>
  <c r="C7" i="2"/>
  <c r="C6" s="1"/>
  <c r="C6" i="7"/>
  <c r="C5" s="1"/>
  <c r="C4" s="1"/>
  <c r="C6" i="5"/>
  <c r="C5" s="1"/>
  <c r="C4" s="1"/>
  <c r="C5" i="11"/>
  <c r="C4" s="1"/>
  <c r="C113" i="6"/>
  <c r="C226" i="1"/>
  <c r="C225" s="1"/>
  <c r="C256"/>
  <c r="C210"/>
  <c r="C5" i="10" l="1"/>
  <c r="C4" s="1"/>
  <c r="C5" i="4"/>
  <c r="C4" s="1"/>
  <c r="C224" i="1"/>
  <c r="C4" i="2"/>
  <c r="C8" i="1"/>
  <c r="C7" l="1"/>
  <c r="C6" s="1"/>
</calcChain>
</file>

<file path=xl/sharedStrings.xml><?xml version="1.0" encoding="utf-8"?>
<sst xmlns="http://schemas.openxmlformats.org/spreadsheetml/2006/main" count="882" uniqueCount="553">
  <si>
    <t>แผนงานบริหารงานทั่วไป</t>
  </si>
  <si>
    <t>งานบริหารทั่วไป</t>
  </si>
  <si>
    <t>งบบุคลากร</t>
  </si>
  <si>
    <t>1. เงินเดือนนายก / รองนายก</t>
  </si>
  <si>
    <t>2. เงินค่าตอบแทนประจำตำแหน่งนายก /รองนายก</t>
  </si>
  <si>
    <t>3. เงินค่าตอบแทนพิเศษนายก/รองนายก</t>
  </si>
  <si>
    <t>4. เงินค่าตอบแทนเลขานุการ นายก อบต.</t>
  </si>
  <si>
    <t>5. เงินค่าตอบแทนสมาชิกสภา อบต.</t>
  </si>
  <si>
    <t>เงินเดือน  (ฝ่ายประจำ)</t>
  </si>
  <si>
    <t>1. เงินเดือนพนักงานส่วนตำบล</t>
  </si>
  <si>
    <t>4. ค่าจ้างพนักงานจ้าง</t>
  </si>
  <si>
    <t>งบดำเนินการ</t>
  </si>
  <si>
    <t>ค่าตอบแทน</t>
  </si>
  <si>
    <t>2. ค่าตอบแทนการปฏิบัติงานนอกเวลาราชการ</t>
  </si>
  <si>
    <t>3. ค่าเช่าบ้าน</t>
  </si>
  <si>
    <t>4. เงินช่วยเหลือการศึกษาบุตร</t>
  </si>
  <si>
    <t>5. เงินช่วยเหลือค่ารักษาพยาบาล</t>
  </si>
  <si>
    <t>ค่าใช้สอย</t>
  </si>
  <si>
    <t>1. รายจ่ายพื่อให้ได้มาซึ่งบริการ</t>
  </si>
  <si>
    <t>3. ค่าบำรุงรักษาและซ่อมแซม</t>
  </si>
  <si>
    <t>4. รายจ่ายเกี่ยวเนื่องกับการปฏิบัติราชการที่ไม่เข้าลักษณะรายจ่ายหมวดอื่น</t>
  </si>
  <si>
    <t>ค่าวัสดุ</t>
  </si>
  <si>
    <t>1. วัสดุสำนักงาน</t>
  </si>
  <si>
    <t>2. วัสดุคอมพิวเตอร์</t>
  </si>
  <si>
    <t>3. วัสดุงานบ้านงานครัว</t>
  </si>
  <si>
    <t>4. วัสดุยานพาหนะและขนส่ง</t>
  </si>
  <si>
    <t>5. วัสดุเชื้อเพลิงและหล่อลื่น</t>
  </si>
  <si>
    <t>7. วัสดุไฟฟ้าและวิทยุ</t>
  </si>
  <si>
    <t>8. วัสดุการเกษตร</t>
  </si>
  <si>
    <t>9. วัสดุอื่น</t>
  </si>
  <si>
    <t>6. วัสดุโฆษณาและเผยแพร่</t>
  </si>
  <si>
    <t>1. ค่าไฟฟ้า</t>
  </si>
  <si>
    <t>2. ค่าโทรศัพท์</t>
  </si>
  <si>
    <t>4. ค่าไปรษณีย์</t>
  </si>
  <si>
    <t>งบเงินอุดหนุน</t>
  </si>
  <si>
    <t>เงินอุดหนุน</t>
  </si>
  <si>
    <t>งบลงทุน</t>
  </si>
  <si>
    <t>ค่าครุภัณฑ์</t>
  </si>
  <si>
    <t>ค่าที่ดินและสิ่งก่อสร้าง</t>
  </si>
  <si>
    <t>งานบริหารงานคลัง</t>
  </si>
  <si>
    <t>เงินเดือน (ฝ่ายประจำ)</t>
  </si>
  <si>
    <t>3. เงินช่วยเหลือค่ารักษาพยาบาล</t>
  </si>
  <si>
    <t>1. รายจ่ายเพื่อให้ได้มาซึ่งบริการ</t>
  </si>
  <si>
    <t>3. รายจ่ายเกี่ยวเนื่องกับการปฏิบัติราชการที่ไม่เข้าลักษณะรายจ่ายหมวดอื่น</t>
  </si>
  <si>
    <t>แผนงานการรักษาความสงบภายใน</t>
  </si>
  <si>
    <t>งานป้องกันภัยฝ่ายพลเรือนและระงับอัคคีภัย</t>
  </si>
  <si>
    <t>1. รายจ่ายเกี่ยวกับการรับรองและพิธีการ</t>
  </si>
  <si>
    <t>แผนงานงบกลาง</t>
  </si>
  <si>
    <t>งานงบกลาง</t>
  </si>
  <si>
    <t>เงินสำรองจ่าย</t>
  </si>
  <si>
    <t>เบี้ยยังชีพ</t>
  </si>
  <si>
    <t>รายจ่ายตามข้อผูกพัน</t>
  </si>
  <si>
    <t>1. ทุนการศึกษา</t>
  </si>
  <si>
    <t>2. เงินสมทบกองทุนระบบหลักประกันสุขภาพระดับท้องถิ่น</t>
  </si>
  <si>
    <t>บำเหน็จบำนาญ</t>
  </si>
  <si>
    <t>แผนงานสาธารณสุข</t>
  </si>
  <si>
    <t>งานบริการสาธารณสุขและงานสาธารณสุขอื่น</t>
  </si>
  <si>
    <t>1. วัสดุวิทยาศาสตร์หรือการแพทย์</t>
  </si>
  <si>
    <t>2. วัสดุเชื้อเพลิงและหล่อลื่น</t>
  </si>
  <si>
    <t>งานบริหารทั่วไปเกี่ยวกับการศึกษา</t>
  </si>
  <si>
    <t>งานระดับก่อนวัยเรียนและประถมศึกษา</t>
  </si>
  <si>
    <t>2. ค่าบำรุงรักษาและซ่อมแซม</t>
  </si>
  <si>
    <t>1. อาหารเสริม (นม)</t>
  </si>
  <si>
    <t>2. วัสดุสำนักงาน</t>
  </si>
  <si>
    <t>3. วัสดุคอมพิวเตอร์</t>
  </si>
  <si>
    <t>4. วัสดุงานบ้านงานครัว</t>
  </si>
  <si>
    <t>5. วัสดุไฟฟ้าและวิทยุ</t>
  </si>
  <si>
    <t>6. วัสดุการเกษตร</t>
  </si>
  <si>
    <t>7. วัสดุอื่น</t>
  </si>
  <si>
    <t>4. ค่าพาหนะ</t>
  </si>
  <si>
    <t>แผนงานการสร้างความเข้มแข็งของชุมชน</t>
  </si>
  <si>
    <t>งานส่งเสริมและสนับสนุนความเข้มแข็งของชุมชน</t>
  </si>
  <si>
    <t>2. รายจ่ายเกี่ยวเนื่องกับการปฏิบัติราชการที่ไม่เข้าลักษณะรายจ่ายหมวดอื่น</t>
  </si>
  <si>
    <t>1. วัสดุก่อสร้าง</t>
  </si>
  <si>
    <t>2. อุดหนุนกิจการที่เป็นสาธารณประโยชน์</t>
  </si>
  <si>
    <t>แผนงานการศาสนาวัฒนธรรมและนันทนาการ</t>
  </si>
  <si>
    <t>งานกีฬาและนันทนาการ</t>
  </si>
  <si>
    <t>1. อุดหนุนส่วนราชการ</t>
  </si>
  <si>
    <t>แผนงานสังคมสงเคราะห์</t>
  </si>
  <si>
    <t>งานสวัสดิการสังคมและสังคมสงเคราะห์</t>
  </si>
  <si>
    <t>1. การสังคมสงเคราะห์</t>
  </si>
  <si>
    <t>แผนงานเคหะและชุมชน</t>
  </si>
  <si>
    <t>งานบริหารทั่วไปเกี่ยวกับเคหะและชุมชน</t>
  </si>
  <si>
    <t>3. วัสดุก่อสร้าง</t>
  </si>
  <si>
    <t>แผนงานการเกษตร</t>
  </si>
  <si>
    <t>งานส่งเสริมการเกษตร</t>
  </si>
  <si>
    <t>1. รายจ่ายเกี่ยวเนื่องกับการปฏิบัติราชการที่ไม่เข้าลักษณะรายจ่ายหมวดอื่น</t>
  </si>
  <si>
    <t>งานอนุรักษ์แหล่งน้ำและป่าไม้</t>
  </si>
  <si>
    <t>แผนงานการพาณิชย์</t>
  </si>
  <si>
    <t>งานกิจการประปา</t>
  </si>
  <si>
    <t>1. ค่าบำรุงรักษาและซ่อมแซม</t>
  </si>
  <si>
    <t>ค่าสาธารณูปโภค</t>
  </si>
  <si>
    <t>งานตลาดสด</t>
  </si>
  <si>
    <t>1. วัสดุงานบ้านงานครัว</t>
  </si>
  <si>
    <t>ประมาณการรายจ่ายรวมทั้งสิ้น</t>
  </si>
  <si>
    <t>เงินเดือน (ฝ่ายการเมือง)</t>
  </si>
  <si>
    <t>1. ค่าตอบแทนผู้ปฏิบัติราชการอันเป็นประโยชน์แก่ อปท.</t>
  </si>
  <si>
    <t>4. ค่าเช่าบ้าน</t>
  </si>
  <si>
    <t>1. ก่อสร้าง (บุกเบิก) ถนนสายบางตาแก-หน้าเขา ม.3</t>
  </si>
  <si>
    <t>2. ก่อสร้างถนนลาดยางสายบ้านดอนทะเล ม.6</t>
  </si>
  <si>
    <t>3. ก่อสร้างถนน คสล.สายคลองส่งน้ำ ม.7</t>
  </si>
  <si>
    <t xml:space="preserve">   เพื่อจ่ายเป็นเงินเดือนให้กับพนักงานส่วนตำบล จำนวน 1 อัตรา</t>
  </si>
  <si>
    <r>
      <t xml:space="preserve">   </t>
    </r>
    <r>
      <rPr>
        <b/>
        <sz val="16"/>
        <color theme="1"/>
        <rFont val="TH SarabunPSK"/>
        <family val="2"/>
      </rPr>
      <t xml:space="preserve">ตั้งจ่ายจากเงินรายได้ </t>
    </r>
    <r>
      <rPr>
        <sz val="16"/>
        <color theme="1"/>
        <rFont val="TH SarabunPSK"/>
        <family val="2"/>
      </rPr>
      <t xml:space="preserve"> ปรากฏในแผนงานการพาณิชย์</t>
    </r>
  </si>
  <si>
    <t xml:space="preserve">   เพื่อจ่ายค่าตอบแทนแก่พนักงานจ้างผลิตน้ำประปา จำนวน 1 อัตรา</t>
  </si>
  <si>
    <r>
      <t xml:space="preserve">  </t>
    </r>
    <r>
      <rPr>
        <sz val="16"/>
        <color theme="1"/>
        <rFont val="TH SarabunPSK"/>
        <family val="2"/>
      </rPr>
      <t xml:space="preserve"> เพื่อจ่ายเป็นค่าครองชีพชั่วคราวและเงินเพิ่มตามวุฒิให้แก่พนักงานส่วนตำบล</t>
    </r>
  </si>
  <si>
    <r>
      <t xml:space="preserve">   จำนวน  1  อัตรา  </t>
    </r>
    <r>
      <rPr>
        <b/>
        <sz val="16"/>
        <color theme="1"/>
        <rFont val="TH SarabunPSK"/>
        <family val="2"/>
      </rPr>
      <t>ตั้งจ่ายจากเงินรายได้</t>
    </r>
    <r>
      <rPr>
        <sz val="16"/>
        <color theme="1"/>
        <rFont val="TH SarabunPSK"/>
        <family val="2"/>
      </rPr>
      <t xml:space="preserve"> ปรากฏในแผนงานการพาณิชย์</t>
    </r>
  </si>
  <si>
    <r>
      <t xml:space="preserve">   </t>
    </r>
    <r>
      <rPr>
        <b/>
        <sz val="16"/>
        <color theme="1"/>
        <rFont val="TH SarabunPSK"/>
        <family val="2"/>
      </rPr>
      <t xml:space="preserve">ตั้งจ่ายจากเงินรายได้ </t>
    </r>
    <r>
      <rPr>
        <sz val="16"/>
        <color theme="1"/>
        <rFont val="TH SarabunPSK"/>
        <family val="2"/>
      </rPr>
      <t>ปรากฏในแผนงานการพาณิชย์</t>
    </r>
  </si>
  <si>
    <t xml:space="preserve">   เพื่อจ่ายเป็นค่าครองชีพชั่วคราวพนักงานจ้างผลิตน้ำประปา จำนวน 1 อัตรา</t>
  </si>
  <si>
    <r>
      <t xml:space="preserve">   </t>
    </r>
    <r>
      <rPr>
        <b/>
        <sz val="16"/>
        <color theme="1"/>
        <rFont val="TH SarabunPSK"/>
        <family val="2"/>
      </rPr>
      <t>ตั้งจ่ายจากเงินรายได้</t>
    </r>
    <r>
      <rPr>
        <sz val="16"/>
        <color theme="1"/>
        <rFont val="TH SarabunPSK"/>
        <family val="2"/>
      </rPr>
      <t xml:space="preserve"> ปรากฏในแผนงานการพาณิชย์</t>
    </r>
  </si>
  <si>
    <t xml:space="preserve">   เพื่อจ่ายเป็นเงินประโยชน์ตอบแทนอื่นเป็นกรณีพิเศษแก่พนักงานส่วนตำบล</t>
  </si>
  <si>
    <r>
      <t xml:space="preserve">   และพนักงานจ้าง  </t>
    </r>
    <r>
      <rPr>
        <b/>
        <sz val="16"/>
        <color theme="1"/>
        <rFont val="TH SarabunPSK"/>
        <family val="2"/>
      </rPr>
      <t>ตั้งจ่ายจากเงินรายได้</t>
    </r>
    <r>
      <rPr>
        <sz val="16"/>
        <color theme="1"/>
        <rFont val="TH SarabunPSK"/>
        <family val="2"/>
      </rPr>
      <t xml:space="preserve"> ปรากฏในแผนงานการพาณิชย์</t>
    </r>
  </si>
  <si>
    <t xml:space="preserve">   ส่วนตำบล และพนักงานจ้าง </t>
  </si>
  <si>
    <t xml:space="preserve">   เพื่อจ่ายเป็นค่าตอบแทนการปฏิบัติงานนอกเวลาราชการของพนักงาน</t>
  </si>
  <si>
    <t xml:space="preserve">   เพื่อจ่ายเป็นเงินช่วยเหลือค่ารักษาพยาบาลให้แก่พนักงานส่วนตำบล</t>
  </si>
  <si>
    <t xml:space="preserve">   เพื่อจ่ายเป็นเงินค่าเช่าบ้านให้แก่พนักงานส่วนตำบล</t>
  </si>
  <si>
    <t xml:space="preserve">   เพื่อจ่ายเป็นค่ารักษาหรือซ่อมแซม ปรับปรุง ขยายเขตระบบประปาที่อยู่</t>
  </si>
  <si>
    <t xml:space="preserve">   ในความรับผิดชอบของ อบต. และอื่น ๆ ที่เกี่ยวเนื่อง</t>
  </si>
  <si>
    <t xml:space="preserve">   เพื่อจ่ายเป็นค่าจัดซื้อวัสดุประปาต่าง ๆ เช่น คลอรีน สารส้ม ปูนขาว ถ่านไม้</t>
  </si>
  <si>
    <t xml:space="preserve">   กรวดกรอง ทรายกรอง ท่อน้ำประปา ข้อต่อ กาว ฯลฯ วัสดุอื่น ๆ </t>
  </si>
  <si>
    <t xml:space="preserve">   ที่เกี่ยวข้องกับการผลิตระบบน้ำประปา </t>
  </si>
  <si>
    <t xml:space="preserve">   คาปาซิเตอร์ ฟิวส์ โอเวอร์โหลด ฯลฯ วัสดุอื่น ๆ ที่เกี่ยวข้องกับระบบไฟฟ้า</t>
  </si>
  <si>
    <t xml:space="preserve">   การผลิตน้ำประปา</t>
  </si>
  <si>
    <t xml:space="preserve">   เพื่อจ่ายค่าไฟฟ้าระบบประปา</t>
  </si>
  <si>
    <t xml:space="preserve">   1) จัดซื้อเครื่องสูบน้ำมอเตอร์ไฟฟ้า เพื่อจ่ายเป็นค่าจัดซื้อเครื่องสูบน้ำ </t>
  </si>
  <si>
    <t xml:space="preserve">       มอเตอร์ไฟฟ้า ขนาด 3.0 HP จำนวน 2 เครื่องๆ ละ 36,000.-บาท</t>
  </si>
  <si>
    <r>
      <t xml:space="preserve">       </t>
    </r>
    <r>
      <rPr>
        <b/>
        <sz val="16"/>
        <color theme="1"/>
        <rFont val="TH SarabunPSK"/>
        <family val="2"/>
      </rPr>
      <t>ตั้งจ่ายจากเงินอุดหนุน</t>
    </r>
    <r>
      <rPr>
        <sz val="16"/>
        <color theme="1"/>
        <rFont val="TH SarabunPSK"/>
        <family val="2"/>
      </rPr>
      <t xml:space="preserve"> ปรากฎในแผนงานการพาณิชย์</t>
    </r>
  </si>
  <si>
    <t xml:space="preserve">   2) จัดซื้อเครื่องสูบน้ำมอเตอร์ไฟฟ้า เพื่อจ่ายเป็นค่าจัดซื้อเครื่องสูบน้ำ </t>
  </si>
  <si>
    <t xml:space="preserve">       มอเตอร์ไฟฟ้า ขนาด 1.5 HP จำนวน 2 เครื่องๆ ละ 18,000.-บาท</t>
  </si>
  <si>
    <t xml:space="preserve">   3) จัดซื้อเครื่องสูบน้ำแบบหอยโข่ง เพื่อจ่ายเป็นค่าจัดซื้อเครื่องสูบน้ำ</t>
  </si>
  <si>
    <r>
      <t xml:space="preserve">      </t>
    </r>
    <r>
      <rPr>
        <b/>
        <sz val="16"/>
        <color theme="1"/>
        <rFont val="TH SarabunPSK"/>
        <family val="2"/>
      </rPr>
      <t>ตั้งจ่ายจากเงินอุดหนุน</t>
    </r>
    <r>
      <rPr>
        <sz val="16"/>
        <color theme="1"/>
        <rFont val="TH SarabunPSK"/>
        <family val="2"/>
      </rPr>
      <t xml:space="preserve"> ปรากฎในแผนงานการพาณิชย์</t>
    </r>
  </si>
  <si>
    <t xml:space="preserve">       แบบหอยโข่ง ขนาด 3.0 HP จำนวน 2 เครื่องๆ ละ 9,000.-บาท</t>
  </si>
  <si>
    <t>1. ค่าก่อสร้างสิ่งสาธารณูปโภค</t>
  </si>
  <si>
    <t xml:space="preserve">   1) ก่อสร้างระบบประปาหมู่บ้าน ม.13  เพื่อจ่ายเป็นค่าก่อสร้างระบบ</t>
  </si>
  <si>
    <t xml:space="preserve">   2) ค่าขุดเจาะบ่อบาดาล หมู่ที่ 12 โดยขุดเจาะบ่อบาดาลขนาด 6 นิ้ว </t>
  </si>
  <si>
    <t xml:space="preserve">      ท่อ พีวีซี ชั้น 13.5 ความลึกไม่น้อยกว่า 90 เมตร ปริมาณน้ำไม่น้อยกว่า</t>
  </si>
  <si>
    <t xml:space="preserve">      6 ลบ.ม. พร้อมระบบไฟฟ้า ติดตั้งถังกรองสนิมเหล้ก ขนาด 10 ลบ.ม./ซม.</t>
  </si>
  <si>
    <t xml:space="preserve">      พร้อมติดตั้งป้ายโครงการ รายละเอียดตามแบบแปลนที่ อบต.คันธุลี กำหนด</t>
  </si>
  <si>
    <t xml:space="preserve">   3) ก่อสร้างระบบประปาหมู่บ้าน  ม.11  เพื่อจ่ายเป็นค่าก่อสร้างระบบประปา</t>
  </si>
  <si>
    <t xml:space="preserve">      หมู่บ้าน ขนาด 12 ลบ.ม. ตามรูปแบบของกองน้ำบาดาล </t>
  </si>
  <si>
    <t xml:space="preserve">      กรมทรัพยากรธรณี (เดิม) พร้อมป้ายประชาสัมพันธ์โครงการ</t>
  </si>
  <si>
    <t xml:space="preserve">   4) ก่อสร้างระบบประปาหมู่บ้าน  ม.10 เพื่อจ่ายเป็นค่าก่อสร้างระบบประปา</t>
  </si>
  <si>
    <t xml:space="preserve">      รายละเอียดตามแบบแปลนที่ อบต.คันธุลี กำหนด</t>
  </si>
  <si>
    <t xml:space="preserve">   5) ขยายเขตประปาหมู่บ้าน ม.7 เพื่อจ่ายเป็นค่าขยายเขตประปาหมู่บ้าน</t>
  </si>
  <si>
    <t xml:space="preserve">       ใช้ท่อ พีวีซี ขนาด 2 นิ้ว ชั้น 8.5 ระยะทาง 500 เมตร พร้อมอุปกรณ์</t>
  </si>
  <si>
    <t xml:space="preserve">    เพื่อจ่ายเป็นค่าจัดซื้อวัสดุงานบ้านงานครัว เช่นถังขยะ </t>
  </si>
  <si>
    <t xml:space="preserve">    อุปกรณ์ทำความสะอาด และอื่น ๆ ที่เกี่ยวข้อง ฯลฯ</t>
  </si>
  <si>
    <t>1. ประเภทเงินเดือนพนักงาน</t>
  </si>
  <si>
    <t xml:space="preserve">   เพื่อจ่ายเป็นเงินเดือนให้กับพนักงานส่วนตำบล จำนวน 8 อัตรา ดังนี้</t>
  </si>
  <si>
    <t xml:space="preserve">   2) นักวิชาการเงินและบัญชี</t>
  </si>
  <si>
    <t xml:space="preserve">   3) นักวิชาการพัสดุ</t>
  </si>
  <si>
    <t xml:space="preserve">   4) นักวิชาการจัดเก็บรายได้</t>
  </si>
  <si>
    <t xml:space="preserve">   5) นักวิชาการคลัง</t>
  </si>
  <si>
    <t xml:space="preserve">   6) จพง.การเงินและบัญชี</t>
  </si>
  <si>
    <t xml:space="preserve">   7) จพง.พัสดุ</t>
  </si>
  <si>
    <t xml:space="preserve">   8) จนท.จัดเก็บรายได้</t>
  </si>
  <si>
    <r>
      <t xml:space="preserve">   </t>
    </r>
    <r>
      <rPr>
        <b/>
        <sz val="16"/>
        <color theme="1"/>
        <rFont val="TH SarabunPSK"/>
        <family val="2"/>
      </rPr>
      <t>ตั้งจ่ายจากเงินรายได้</t>
    </r>
    <r>
      <rPr>
        <sz val="16"/>
        <color theme="1"/>
        <rFont val="TH SarabunPSK"/>
        <family val="2"/>
      </rPr>
      <t xml:space="preserve">  ปรากฎในแผนงานบริหารงานทั่วไป</t>
    </r>
  </si>
  <si>
    <t xml:space="preserve">   เพื่อจ่ายเป็นเงินประจำตำแหน่งผู้บริหารให้แก่พนักงานส่วนตำบล</t>
  </si>
  <si>
    <t xml:space="preserve">   จำนวน  1  อัตรา  ดังนี้</t>
  </si>
  <si>
    <t xml:space="preserve">   เงินประจำตำแหน่งผู้อำนวยการกองคลัง</t>
  </si>
  <si>
    <t xml:space="preserve">   เพื่อจ่ายเป็นค่าตอบแทนพนักงานจ้าง ตำแหน่งพนักงานจ้างตามภารกิจ</t>
  </si>
  <si>
    <t>5. เงินเพิ่มต่าง ๆ ของพนักงานจ้าง</t>
  </si>
  <si>
    <t>1. ค่าตอบแทนผู้ปฏิบัติราชการอันเป็นประโยชน์แก่ อปท</t>
  </si>
  <si>
    <t>5. ประเภทค่าเช่าบ้าน</t>
  </si>
  <si>
    <t xml:space="preserve">   เพื่อจ่ายเป็นเงินประโยชน์ตอบแทนอื่นเป็นกรณีพิเศษ แก่ พนักงานส่วนตำบล</t>
  </si>
  <si>
    <t xml:space="preserve">   และพนักงานจ้าง</t>
  </si>
  <si>
    <t xml:space="preserve">    เพื่อจ่ายเป็นค่าตอบแทนการปฏิบัติงานนอกเวลาราชการของ</t>
  </si>
  <si>
    <t xml:space="preserve">    พนักงานส่วนตำบลและพนักงานจ้าง</t>
  </si>
  <si>
    <r>
      <t xml:space="preserve">    </t>
    </r>
    <r>
      <rPr>
        <b/>
        <sz val="16"/>
        <color theme="1"/>
        <rFont val="TH SarabunPSK"/>
        <family val="2"/>
      </rPr>
      <t>ตั้งจ่ายจากเงินรายได้</t>
    </r>
    <r>
      <rPr>
        <sz val="16"/>
        <color theme="1"/>
        <rFont val="TH SarabunPSK"/>
        <family val="2"/>
      </rPr>
      <t xml:space="preserve">  ปรากฎในแผนงานบริหารงานทั่วไป</t>
    </r>
  </si>
  <si>
    <t xml:space="preserve">   เพื่อจ่ายเป็นเงินช่วยเหลือค่าการศึกษาบุตรให้แก่พนักงานส่วนตำบล</t>
  </si>
  <si>
    <t xml:space="preserve">    เพื่อจ่ายเป็นเงินค่าเช่าบ้านให้แก่พนักงานส่วนตำบล</t>
  </si>
  <si>
    <t>4. ประเภทเงินช่วยเหลือการศึกษาบุตร</t>
  </si>
  <si>
    <t>3. ประเภทเงินช่วยเหลือค่ารักษาพยาบาล</t>
  </si>
  <si>
    <t xml:space="preserve">   เพื่อจ่ายเป็นค่าลงทะเบียนอบรม ค่าลงทะเบียนอื่น ๆ </t>
  </si>
  <si>
    <t xml:space="preserve">   ค่าจ้างเหมาบริการต่าง ๆ ฯลฯ</t>
  </si>
  <si>
    <t xml:space="preserve">   เพื่อจ่ายเป็นค่าบำรุงรักษาซ่อมแซมครุภัณฑ์ต่าง ๆ ค่าบำรุงรักษา</t>
  </si>
  <si>
    <t xml:space="preserve">   หรือซ่อมแซมทรัพย์สินอื่น ๆ</t>
  </si>
  <si>
    <t xml:space="preserve">   1) ค่าใช้จ่ายในการเดินทางไปราชการ</t>
  </si>
  <si>
    <r>
      <t xml:space="preserve">       </t>
    </r>
    <r>
      <rPr>
        <b/>
        <sz val="16"/>
        <color theme="1"/>
        <rFont val="TH SarabunPSK"/>
        <family val="2"/>
      </rPr>
      <t>ตั้งจ่ายจากเงินรายได้</t>
    </r>
    <r>
      <rPr>
        <sz val="16"/>
        <color theme="1"/>
        <rFont val="TH SarabunPSK"/>
        <family val="2"/>
      </rPr>
      <t xml:space="preserve">  ปรากฎในแผนงานบริหารงานทั่วไป</t>
    </r>
  </si>
  <si>
    <t xml:space="preserve">   2) ค่าดำเนินโครงการเพิ่มประสิทธิภาพการจัดเก็บรายได้ของ อบต.</t>
  </si>
  <si>
    <t xml:space="preserve">       เพื่อเป็นค่าใช้จ่ายโครงการเพิ่มประสิทธิภาพการจัดเก็บรายได้ ของ อบต.</t>
  </si>
  <si>
    <t xml:space="preserve">    เพื่อจ่ายเป็นค่ากระดาษ ปากกา สมุดบัญชี แบบพิมพ์ต่าง ๆ ฯลฯ</t>
  </si>
  <si>
    <t xml:space="preserve">    เพื่อจ่ายเป็นค่าจัดซื้อวัสดุคอมพิวเตอร์ เช่น แผ่นดิสก์ โปรแกรม และอื่น ๆ</t>
  </si>
  <si>
    <t xml:space="preserve">    ที่เกี่ยวข้องกับคอมพิวเตอร์</t>
  </si>
  <si>
    <t>รายงานรายละเอียดประมาณการรายจ่ายงบประมาณรายจ่ายทั่วไป</t>
  </si>
  <si>
    <t>องค์การบริหารส่วนตำบลคันธุลี  อำเภอท่าชนะ  จังหวัดสุราษฎร์ธานี</t>
  </si>
  <si>
    <t xml:space="preserve">   เพื่อจ่ายเป็นค่าตอบแทนนายกองค์การบริหารส่วนตำบล</t>
  </si>
  <si>
    <t xml:space="preserve">   และรองนายกองค์การบริหารส่วนตำบล</t>
  </si>
  <si>
    <r>
      <t xml:space="preserve">  </t>
    </r>
    <r>
      <rPr>
        <b/>
        <sz val="16"/>
        <color theme="1"/>
        <rFont val="TH SarabunPSK"/>
        <family val="2"/>
      </rPr>
      <t xml:space="preserve"> ตั้งจ่ายจากเงินรายได้</t>
    </r>
    <r>
      <rPr>
        <sz val="16"/>
        <color theme="1"/>
        <rFont val="TH SarabunPSK"/>
        <family val="2"/>
      </rPr>
      <t xml:space="preserve">  ปรากฎในแผนงานบริหารงานทั่วไป</t>
    </r>
  </si>
  <si>
    <t xml:space="preserve">   เพื่อจ่ายเป็นค่าตอบแทนประจำตำแหน่งนายกองค์การบริหารส่วนตำบล</t>
  </si>
  <si>
    <t xml:space="preserve">   เพื่อจ่ายเป็นค่าตอบแทนพิเศษของนายกองค์การบริหารส่วนตำบล</t>
  </si>
  <si>
    <t xml:space="preserve">   เพื่อจ่ายเป็นค่าตอบแทนเลขานุการนายกองค์การบริหารส่วนตำบล</t>
  </si>
  <si>
    <t xml:space="preserve">   เพื่อจ่ายเป็นค่าตอบแทนประธานสภา รองประธานสภา สมาชิกสภา</t>
  </si>
  <si>
    <t xml:space="preserve">   และเลขานุการสภา อบต. ตามระเบียบที่กระทรวงมหาดไทยกำหนด ดังนี้</t>
  </si>
  <si>
    <t xml:space="preserve">   2) ค่าตอบแทนตำแหน่งรองประธานสภา อบต. </t>
  </si>
  <si>
    <t xml:space="preserve">   1) ค่าตอบแทนตำแหน่งประธานสภา อบต.</t>
  </si>
  <si>
    <t xml:space="preserve">   3) ค่าตอบแทนตำแหน่งสมาชิกและเลขานุการสภา อบต. จำนวน 26 คน </t>
  </si>
  <si>
    <r>
      <t xml:space="preserve">  </t>
    </r>
    <r>
      <rPr>
        <b/>
        <sz val="16"/>
        <color theme="1"/>
        <rFont val="TH SarabunPSK"/>
        <family val="2"/>
      </rPr>
      <t xml:space="preserve"> ตั้งจ่ายจากเงินรายได้ </t>
    </r>
    <r>
      <rPr>
        <sz val="16"/>
        <color theme="1"/>
        <rFont val="TH SarabunPSK"/>
        <family val="2"/>
      </rPr>
      <t xml:space="preserve"> ปรากฎในแผนงานบริหารงานทั่วไป</t>
    </r>
  </si>
  <si>
    <t xml:space="preserve">    1) ปลัด อบต.</t>
  </si>
  <si>
    <t xml:space="preserve">    2) หัวหน้าสำนักงานปลัด</t>
  </si>
  <si>
    <t xml:space="preserve">    3) นิติกร</t>
  </si>
  <si>
    <t xml:space="preserve">    4) เจ้าหน้าที่วิเคราะห์นโยบายและแผน</t>
  </si>
  <si>
    <t xml:space="preserve">    5) บุคลากร</t>
  </si>
  <si>
    <t xml:space="preserve">    6) นักพัฒนาชุมชน</t>
  </si>
  <si>
    <t xml:space="preserve">    7) เจ้าพนักงานธุรการ</t>
  </si>
  <si>
    <t xml:space="preserve">   เพื่อจ่ายเป็นเงินประจำตำแหน่งผู้บริหารให้แก่พนักงานส่วนตำบล </t>
  </si>
  <si>
    <t xml:space="preserve">   1) เงินประจำตำแหน่ง ปลัด อบต.</t>
  </si>
  <si>
    <t xml:space="preserve">   2) เงินประจำตำแหน่ง หน.สำนักงานปลัด</t>
  </si>
  <si>
    <t xml:space="preserve">   จำนวน 3 อัตรา ดังนี้</t>
  </si>
  <si>
    <t xml:space="preserve">   จำนวน 2 อัตรา ดังนี้</t>
  </si>
  <si>
    <t xml:space="preserve">    1) ผู้ช่วยเจ้าพนักงานธุรการ</t>
  </si>
  <si>
    <t xml:space="preserve">    2) ผู้ช่วยเจ้าหน้าที่บันทึกข้อมูล</t>
  </si>
  <si>
    <t xml:space="preserve">    3) พนักงานขับรถยนต์บรรทุกน้ำ</t>
  </si>
  <si>
    <t xml:space="preserve">    4) พนักงานจ้าง ตำแหน่งพนักงานจ้างทั่วไป จำนวน 11 อัตรา</t>
  </si>
  <si>
    <t xml:space="preserve">   เพื่อจ่ายเป็นค่าครองชีพชั่วคราวให้แก่พนักงานจ้าง จำนวน 14 อัตรา</t>
  </si>
  <si>
    <t xml:space="preserve">   ที่ได้รับการแต่งตั้งให้มีส่วนร่วมในการช่วยเหลือกิจกรรมของ อปท.</t>
  </si>
  <si>
    <t xml:space="preserve">         เพื่อจ่ายเป็นค่าตอบแทนแก่พนักงานส่วนตำบล และพนักงานจ้าง  </t>
  </si>
  <si>
    <t xml:space="preserve">         เพื่อจ่ายเป็นค่าตอบแทนและค่าเบี้ยประชุมคณะกรรมการคัดเลือก/</t>
  </si>
  <si>
    <t xml:space="preserve">   สอบคัดเลือกเพื่อเลื่อนและแต่งตั้งพนักงานส่วนตำบลให้ดำรงตำแหน่งที่สูงขึ้น</t>
  </si>
  <si>
    <t xml:space="preserve">   และเพื่อจ่ายเป็นเงินประโยชน์ตอบแทนอื่นเป็นกรณีพิเศษ</t>
  </si>
  <si>
    <t xml:space="preserve">   แก่พนักงานส่วนตำบลและพนักงานจ้าง</t>
  </si>
  <si>
    <t xml:space="preserve">       เพื่อจ่ายเป็นค่าใช้จ่ายในการเดินทางไปราชการของพนักงานส่วนตำบล</t>
  </si>
  <si>
    <t xml:space="preserve">   เพื่อจ่ายเป็นค่าตอบแทนการปฏิบัติงานนอกเวลาราชการ</t>
  </si>
  <si>
    <t xml:space="preserve">   ของพนักงานส่วนตำบล และพนักงานจ้าง</t>
  </si>
  <si>
    <t xml:space="preserve">   เพื่อจ่ายเป็นเงินช่วยเหลือการศึกษาบุตรพนักงานส่วนตำบล และผู้บริหาร</t>
  </si>
  <si>
    <t xml:space="preserve">   1) ค่าธรรมเนียม ค่าลงทะเบียน ค่าเย็บหนังสือ เข้าปกหนังสือ ค่าซักฟอก </t>
  </si>
  <si>
    <t xml:space="preserve">      ค่าระวางบรรทุก ค่ารังวัด และค่าจ้างเหมาบริการอื่น ๆ ฯลฯ</t>
  </si>
  <si>
    <t xml:space="preserve">   2) ค่าจ้างเหมาขุดลอกปากคลองคันธุลี</t>
  </si>
  <si>
    <t xml:space="preserve">   3) ค่าใช้จ่ายในการจัดเก็บและบันทึกข้อมูล จปฐ.</t>
  </si>
  <si>
    <t xml:space="preserve">    1) ค่าเลี้ยงรับรอง เพื่อจ่ายเป็นค่าเลี้ยงรับรองในการประชุมสภา </t>
  </si>
  <si>
    <t xml:space="preserve">       หรือคณะกรรมการ หรือคณะอนุกรรมการที่ได้รับแต่งตั้งตามกฎหมาย</t>
  </si>
  <si>
    <t xml:space="preserve">       หรือระเบียบ หรือหนังสือสั่งการ หรือการประชุมระหว่าง อปท. กับ อปท.</t>
  </si>
  <si>
    <t xml:space="preserve">       หรือการประชุมกับรัฐวิสาหกิจหรือกับเอกชน</t>
  </si>
  <si>
    <t xml:space="preserve">    2) ค่ารับรอง  เพื่อจ่ายเป็นค่ารับรองในการต้อนรับบุคคลหรือคณะบุคคล</t>
  </si>
  <si>
    <t xml:space="preserve">       และเจ้าหน้าที่ หรืออื่น ๆ ที่เกี่ยวข้อง</t>
  </si>
  <si>
    <t xml:space="preserve">    เพื่อเป็นค่าบำรุงรักษา ซ่อมแซมพัสดุครุภัณฑ์ต่าง ๆ ค่าบำรุงรักษา</t>
  </si>
  <si>
    <t xml:space="preserve">    หรือซ่อมแซมทรัพย์สินอื่น ๆ ฯลฯ </t>
  </si>
  <si>
    <t xml:space="preserve">    1) ค่าใช้จ่ายในการเดินทางไปราชการ ค่าพวงมาลา ช่อดอกไม้</t>
  </si>
  <si>
    <t xml:space="preserve">    3) ค่าใช้จ่ายในการเลือกตั้ง</t>
  </si>
  <si>
    <t xml:space="preserve">    5) ค่าใช้จ่ายเพื่อสนับสนุนโครงการท้องถิ่นไทย รวมใจภักดิ์ รักษ์พื้นที่สีเขียว</t>
  </si>
  <si>
    <t xml:space="preserve">    6) ค่าใช้จ่ายเพื่อส่งเสริม สนับสนุน การจัดทำแผนชุมชน</t>
  </si>
  <si>
    <t xml:space="preserve">    7) ค่าใช้จ่ายเพื่อส่งเสริม สนับสนุน กองทุนสวัสดิการชุมชน</t>
  </si>
  <si>
    <t xml:space="preserve">    8) ค่าใช้จ่ายเพื่อส่งเสริม สนับสนุน กิจกรรมสตรี</t>
  </si>
  <si>
    <t xml:space="preserve">    9) ค่าใช้จ่ายเพื่อส่งเสริม สนับสนุน กิจกรรมเด็กและเยาวชน</t>
  </si>
  <si>
    <t xml:space="preserve">       กระเช้าดอกไม้หรืออื่นที่เกี่ยวเนื่อง</t>
  </si>
  <si>
    <t xml:space="preserve">       เพื่อเป็นค่าใช้จ่ายในการเดินทางไปราชการ ค่าใช้จ่ายเกี่ยวกับดำเนิน</t>
  </si>
  <si>
    <t xml:space="preserve">       วันสำคัญต่าง ๆ ตามวาระและโอกาสที่จำเป็น และมีความสำคัญ</t>
  </si>
  <si>
    <t xml:space="preserve">       การทางวินัย ค่าพวงมาลา ช่อดอกไม้ กระเช้าดอกไม้สำหรับพิธีการ </t>
  </si>
  <si>
    <t xml:space="preserve">       หรืออื่น ๆ ที่เกี่ยวเนื่อง ฯลฯ</t>
  </si>
  <si>
    <t xml:space="preserve">       ทัศนศึกษาดูงานของ อบต.คันธุลี</t>
  </si>
  <si>
    <t xml:space="preserve">       เพื่อเป็นค่าใช้จ่ายในการเลือกตั้งทั่วไป หรือเลือกตั้งซ่อมสมาชิกสภา อบต.</t>
  </si>
  <si>
    <t xml:space="preserve">    4) ค่าใช้จ่ายโครงการเกี่ยวกับการปกป้องสถาบันสำคัญของชาติ</t>
  </si>
  <si>
    <t xml:space="preserve">       เพื่อเป็นค่าใช้จ่ายในโครงการเกี่ยวกับการปกป้องสถาบันสำคัญของชาติ</t>
  </si>
  <si>
    <t xml:space="preserve">       รวมใจภักดิ์รักษ์พื้นที่สีเขียว</t>
  </si>
  <si>
    <t xml:space="preserve">       เพื่อเป็นค่าใช้จ่ายในโครงการบ้านท้องถิ่นไทย </t>
  </si>
  <si>
    <t xml:space="preserve">       เพื่อเป็นค่าใช้จ่ายในการส่งเสริม สนับสนุน การจัดทำแผนชุมชนฯ</t>
  </si>
  <si>
    <t xml:space="preserve">       เพื่อเป็นค่าใช้จ่ายในการส่งเสริม สนับสนุน กองทุนสวัสดิการชุมชนฯ</t>
  </si>
  <si>
    <t xml:space="preserve">       เพื่อเป็นค่าใช้จ่ายในการส่งเสริม สนับสนุน กิจกรรมสตรีฯ</t>
  </si>
  <si>
    <t xml:space="preserve">       เพื่อเป็นค่าใช้จ่ายในการส่งเสริม สนับสนุน กิจกรรมเด็กและเยาวชนฯ</t>
  </si>
  <si>
    <t xml:space="preserve">    เพื่อจ่ายเป็นค่าซื้อสิ่งของเครื่องใช้ต่าง ๆ เช่น กระดาษ แฟ้ม ปากกา</t>
  </si>
  <si>
    <t xml:space="preserve">    ที่มาติดต่อราชการ ค่าวารสาร สิ่งพิมพ์ เอกสารประชาสัมพันธ์</t>
  </si>
  <si>
    <t xml:space="preserve">    ดินสอ ค่าหนังสือพิมพ์ ประจำสำนักงานเพื่อบริการประชาชน </t>
  </si>
  <si>
    <t xml:space="preserve">    หรือเอกสารทางวิชาการอื่น ๆ ฯลฯ</t>
  </si>
  <si>
    <t xml:space="preserve">    เพื่อจ่ายเป็นค่าจัดซื้อวัสดุคอมพิวเตอร์ เช่นแผ่นดิสก์ โปรแกรม และอื่น ๆ</t>
  </si>
  <si>
    <t xml:space="preserve">    ที่เกี่ยวข้องกับคอมพิวเตอร์ ฯลฯ</t>
  </si>
  <si>
    <t xml:space="preserve">    เพื่อจ่ายเป็นค่าสิ่งของเครื่องใช้ต่าง ๆ เช่น แปรง ไม้กวาด สบู่ ผงซักฟอก </t>
  </si>
  <si>
    <t xml:space="preserve">    น้ำดื่ม เพื่อบริการประชาชน และอื่น ๆ ที่เกี่ยวข้อง ฯลฯ</t>
  </si>
  <si>
    <t xml:space="preserve">    เพื่อจ่ายเป็นค่าแบตเตอรี่ ยางนอก ยางใน หัวเทียน ไขควง น๊อต สกรู</t>
  </si>
  <si>
    <t xml:space="preserve">    และอื่น ๆ ที่เกี่ยวข้อง ฯลฯ</t>
  </si>
  <si>
    <t xml:space="preserve">    เพื่อจ่ายเป็นค่าจัดซื้อน้ำมันเชื้อเพลิง และน้ำมันหล่อลื่น </t>
  </si>
  <si>
    <t xml:space="preserve">    เพื่อจ่ายเป็นค่าวัสดุป้าย แผงประกาศต่าง ๆ ฟิล์ม ค่าอัดขยายภาพต่าง ๆ</t>
  </si>
  <si>
    <t xml:space="preserve">    กระดาษเขียนโปสเตอร์ และอื่น ๆ ที่เกี่ยวข้อง ฯลฯ</t>
  </si>
  <si>
    <t xml:space="preserve">    ฟิวส์ เบรกเกอร์ และอื่น ๆ ที่เกี่ยวข้อง ฯลฯ</t>
  </si>
  <si>
    <t xml:space="preserve">    เพื่อจ่ายเป็นค่าสปริงเกลอร์ จอบ เสียม พันธุ์พืช วัสดุเพาะชำ</t>
  </si>
  <si>
    <t xml:space="preserve">    เพื่อจ่ายเป็นค่าวัสดุที่ไม่เข้าลักษณะวัสดุอื่นตามวิธีการงบประมาณ</t>
  </si>
  <si>
    <t xml:space="preserve">    เช่น มิเตอร์น้ำ - ไฟฟ้า  หัวเชื่อมแก๊ส และอื่น ๆ ที่เกี่ยวข้อง ฯลฯ</t>
  </si>
  <si>
    <t xml:space="preserve">   เพื่อจ่ายเป็นค่าไฟฟ้าสำนักงาน</t>
  </si>
  <si>
    <t xml:space="preserve">   เพื่อจ่ายเป็นค่าโทรศัพท์ สำหรับที่ทำการองค์การบริหารส่วนตำบล</t>
  </si>
  <si>
    <t xml:space="preserve">   เพื่อจ่ายเป็นค่าบริการทางไปรษณีย์</t>
  </si>
  <si>
    <t>1. อุดหนุนที่ทำการองค์การบริหารส่วนตำบลสมอทอง  อำเภอท่าชนะ</t>
  </si>
  <si>
    <t xml:space="preserve">   เพื่อจ่ายตามโครงการศูนย์รวมข้อมูลข่าวสารการซื้อการจ้างของ</t>
  </si>
  <si>
    <t xml:space="preserve">   องค์การบริหารส่วนตำบลระดับอำเภอ</t>
  </si>
  <si>
    <t>2. อุดหนุนที่ทำการปกครองอำเภอท่าชนะ เพื่อจ่ายตามโครงการป้องกัน</t>
  </si>
  <si>
    <t xml:space="preserve">   และแก้ไขปัญหายาเสพติด ประจำปี 2557</t>
  </si>
  <si>
    <t>1. ประเภทครุภัณฑ์สำนักงาน</t>
  </si>
  <si>
    <t xml:space="preserve">   1) เก้าอี้ทำงาน เพื่อจ่ายเป็นค่าจัดซื้อเก้าอี้ทำงาน ระดับ 3-5 จำนวน 2 ตัว</t>
  </si>
  <si>
    <t xml:space="preserve">   2) โต๊ะทำงาน เพื่อจ่ายเป็นค่าจัดซื้อโต๊ะทำงาน ระดับ 3-5 จำนวน 2 ตัว</t>
  </si>
  <si>
    <r>
      <t xml:space="preserve">   </t>
    </r>
    <r>
      <rPr>
        <b/>
        <sz val="16"/>
        <color theme="1"/>
        <rFont val="TH SarabunPSK"/>
        <family val="2"/>
      </rPr>
      <t>ตั้งจ่ายจากเงินรายได้</t>
    </r>
    <r>
      <rPr>
        <sz val="16"/>
        <color theme="1"/>
        <rFont val="TH SarabunPSK"/>
        <family val="2"/>
      </rPr>
      <t xml:space="preserve">  ปรากฎในแผนงานการศึกษา</t>
    </r>
  </si>
  <si>
    <t xml:space="preserve">   เพื่อจ่ายเป็นค่าครองชีพชั่วคราวและเงินเพิ่มตามวุฒิให้แก่พนักงาน</t>
  </si>
  <si>
    <t xml:space="preserve">   ส่วนตำบล จำนวน 1 อัตรา</t>
  </si>
  <si>
    <t xml:space="preserve">   เพื่อจ่ายเป็นค่าครองชีพชั่วคราวเพิ่มแก่ผู้ช่วยครูผู้ดูแลเด็กอนุบาล</t>
  </si>
  <si>
    <t xml:space="preserve">   และปฐมวัย จำนวน 2 อัตรา</t>
  </si>
  <si>
    <t xml:space="preserve">   เพื่อจ่ายค่าตอบแทนเพิ่มแก่ผู้ช่วยครูผู้ดูแลเด็กอนุบาลและปฐมวัย </t>
  </si>
  <si>
    <t xml:space="preserve">   จำนวน 2 อัตรา</t>
  </si>
  <si>
    <t xml:space="preserve">   ของพนักงานส่วนตำบลและพนักงานจ้าง</t>
  </si>
  <si>
    <t xml:space="preserve">   เพื่อจ่ายเป็นค่าเช่าบ้านให้แก่พนักงานส่วนตำบล</t>
  </si>
  <si>
    <t xml:space="preserve">   เพื่อจ่ายเป็นเงินช่วยเหลือการศึกษาบุตรพนักงานส่วนตำบล</t>
  </si>
  <si>
    <t xml:space="preserve">   เพื่อจ่ายเป็นค่ารักษาพยาบาลให้แก่พนักงานส่วนตำบล</t>
  </si>
  <si>
    <t xml:space="preserve">   1) เพื่อเป็นค่าใช้จ่ายในการจัดกิจกรรมวันบัณฑิตน้อย</t>
  </si>
  <si>
    <t xml:space="preserve">   เพื่อเป็นค่าบำรุงรักษา ซ่อมแซมพัสดุครุภัณฑ์ต่าง ๆ </t>
  </si>
  <si>
    <t xml:space="preserve">   ค่าบำรุงรักษาหรือซ่อมแซมทรัพย์สินอื่น ๆ ฯลฯ</t>
  </si>
  <si>
    <t xml:space="preserve">   1) โรงเรียนบ้านคันธุลี นักเรียนที่ได้รับจัดสรร 259 คน</t>
  </si>
  <si>
    <t xml:space="preserve">   2) โรงเรียนบ้านควนสูง นักเรียนที่ได้รับจัดสรร 65 คน</t>
  </si>
  <si>
    <t xml:space="preserve">   3) โรงเรียนวัดสังขประดิษฐ์ นักเรียนที่ได้รับจัดสรร 185 คน</t>
  </si>
  <si>
    <t>*ข้อมูลเด็ก ณ วันที่ 10 มิ.ย.56 (คนละ 7 บาท 260 วัน) ตามหนังสือกรมส่งเสริมฯด่วนที่สุด ที่ มท 0893.3/ว1506 ลว 26 มิ.ย.56*</t>
  </si>
  <si>
    <t xml:space="preserve">   4) ศูนย์พัฒนาเด็กเล็กบ้านทับชัน นักเรียนที่ได้รับจัดสรร 100 คน</t>
  </si>
  <si>
    <t>*ข้อมูลเด็ก ณ วันที่ 10 มิ.ย.56 (คนละ 7 บาท 280 วัน)*</t>
  </si>
  <si>
    <r>
      <t xml:space="preserve">   </t>
    </r>
    <r>
      <rPr>
        <b/>
        <sz val="16"/>
        <color theme="1"/>
        <rFont val="TH SarabunPSK"/>
        <family val="2"/>
      </rPr>
      <t>ตั้งจ่ายจากเงินอุดหนุน</t>
    </r>
    <r>
      <rPr>
        <sz val="16"/>
        <color theme="1"/>
        <rFont val="TH SarabunPSK"/>
        <family val="2"/>
      </rPr>
      <t xml:space="preserve">  ปรากฎในแผนงานการศึกษา</t>
    </r>
  </si>
  <si>
    <t xml:space="preserve">    เพื่อจ่ายเป็นค่าซื้อสิ่งของเครื่องใช้ต่าง ๆ เช่น กระดาษ แฟ้ม ปากกา ดินสอ</t>
  </si>
  <si>
    <t xml:space="preserve">    ค่าหนังสือพิมพ์ ประจำสำนักงานเพื่อบริการประชาชนที่มาติดต่อราชการ</t>
  </si>
  <si>
    <t xml:space="preserve">    ค่าวารสาร สิ่งพิมพ์ หรือเอกสารทางวิชาการอื่น ฯลฯ</t>
  </si>
  <si>
    <t xml:space="preserve">    น้ำดื่ม เพื่อบริการประชาชน และอื่นๆ ที่เกี่ยวข้อง ฯลฯ</t>
  </si>
  <si>
    <t xml:space="preserve">    เพื่อจ่ายเป็นค่าวัสดุไฟฟ้าและวิทยุ เช่น สวิตซ์ไฟฟ้า หลอดไฟฟ้า</t>
  </si>
  <si>
    <t xml:space="preserve">    สายไฟฟ้า ฟิวส์ เบรกเกอร์ และอื่น ๆ ที่เกี่ยวข้อง ฯลฯ</t>
  </si>
  <si>
    <t xml:space="preserve">   เพื่อจ่ายเป็นค่า สปริงเกลอร์ จอบ เสียม พันธุ์พืช วัสดุเพาะชำ</t>
  </si>
  <si>
    <t xml:space="preserve">   และอื่น ๆ ที่เกี่ยวข้อง ฯลฯ</t>
  </si>
  <si>
    <t xml:space="preserve">   เพื่อจ่ายเป็นค่าวัสดุที่ไม่เข้าลักษณะวัสดุอื่นตามวิธีการงบประมาณ</t>
  </si>
  <si>
    <t>1. อุดหนุนค่าอาหารกลางวันสำหรับนักเรียน ดังนี้</t>
  </si>
  <si>
    <t>*ข้อมูลเด็ก ณ วันที่ 10 มิ.ย.56 (คนละ 20 บาท 200 วัน) ตามหนังสือกรมส่งเสริมฯด่วนที่สุด ที่ มท 0893.3/ว1506 ลว 26 มิ.ย.56*</t>
  </si>
  <si>
    <t xml:space="preserve">   เพื่อจ่ายเป็นค่าใช้จ่ายในการพัฒนาพนักงานส่วนตำบลและพนักงานจ้าง</t>
  </si>
  <si>
    <t xml:space="preserve">   ผู้ดูแลเด็กอนุบาลและปฐมวัย ศูนย์พัฒนาเด็กเล็กบ้านทับชัน</t>
  </si>
  <si>
    <t xml:space="preserve">   ตามแผนงานการศึกษา</t>
  </si>
  <si>
    <t xml:space="preserve">    เพื่อจ่ายเป็นค่าวัสดุการศึกษาสำหรับเด็กอนุบาลและปฐมวัยและอื่น ๆ</t>
  </si>
  <si>
    <t xml:space="preserve">    ที่เกี่ยวข้อง ศูนย์พัฒนาเด็กเล็กบ้านทับชัน จำนวน 100 คน ๆ ละ 1,700 บาท</t>
  </si>
  <si>
    <t xml:space="preserve">   เพื่อจ่ายเป็นค่าอาหารสำหรับเด็กอนุบาลและปฐมวัยศูนย์พัฒนาเด็กเล็ก</t>
  </si>
  <si>
    <t xml:space="preserve">   เพื่อจ่ายเป็นค่าพาหนะสำหรับส่งเด็กไปโรงพยาบาล</t>
  </si>
  <si>
    <t xml:space="preserve">      จำนวน 1 ตู้</t>
  </si>
  <si>
    <t xml:space="preserve">      จำนวน 1 เครื่อง  และมีคุณสมบัติดังนี้</t>
  </si>
  <si>
    <t>ความเร็วในการพิมพ์ ขาว-ดำ ไม่น้อยกว่า  18 แผ่นต่อ นาที (18ppm)</t>
  </si>
  <si>
    <t>ความละเอียดในการพิมพ์ไม่น้อยกว่า  600x600 dpi</t>
  </si>
  <si>
    <t>โปรเซสเซอร์                            266 MHz</t>
  </si>
  <si>
    <t>หน่วยความจำไม่น้อยกว่า              8MB</t>
  </si>
  <si>
    <t xml:space="preserve">      เครื่องพิมพ์เลเซอร์ไร้สาย</t>
  </si>
  <si>
    <t xml:space="preserve">     เพื่อจ่ายในกรณีที่เกิดความเสียหายฉุกเฉินที่ไม่สามารถคาดการณ์</t>
  </si>
  <si>
    <t xml:space="preserve">     ได้ล่วงหน้า หรือความจำเป็นเร่งด่วนอื่น ๆ</t>
  </si>
  <si>
    <r>
      <t xml:space="preserve">     </t>
    </r>
    <r>
      <rPr>
        <b/>
        <sz val="16"/>
        <rFont val="TH SarabunPSK"/>
        <family val="2"/>
      </rPr>
      <t>ตั้งจ่ายจากเงินรายได้</t>
    </r>
    <r>
      <rPr>
        <sz val="16"/>
        <rFont val="TH SarabunPSK"/>
        <family val="2"/>
      </rPr>
      <t xml:space="preserve">  ปรากฎในแผนงานงบกลาง</t>
    </r>
  </si>
  <si>
    <r>
      <t xml:space="preserve">     </t>
    </r>
    <r>
      <rPr>
        <b/>
        <sz val="16"/>
        <rFont val="TH SarabunPSK"/>
        <family val="2"/>
      </rPr>
      <t>ตั้งจ่ายจากเงินอุดหนุน</t>
    </r>
    <r>
      <rPr>
        <sz val="16"/>
        <rFont val="TH SarabunPSK"/>
        <family val="2"/>
      </rPr>
      <t xml:space="preserve">  ปรากฎในแผนงานงบกลาง</t>
    </r>
  </si>
  <si>
    <t>เบี้ยยังชีพผู้ป่วยเอดส์ (10 คน)</t>
  </si>
  <si>
    <r>
      <t xml:space="preserve">    </t>
    </r>
    <r>
      <rPr>
        <b/>
        <sz val="16"/>
        <color theme="1"/>
        <rFont val="TH SarabunPSK"/>
        <family val="2"/>
      </rPr>
      <t xml:space="preserve"> ตั้งจ่ายจากเงินรายได้  </t>
    </r>
    <r>
      <rPr>
        <sz val="16"/>
        <color theme="1"/>
        <rFont val="TH SarabunPSK"/>
        <family val="2"/>
      </rPr>
      <t>ปรากฎในแผนงานงบกลาง</t>
    </r>
  </si>
  <si>
    <t xml:space="preserve">    เพื่อเป็นทุนการศึกษาของพนักงานส่วนตำบล พนักงานจ้างตามภารกิจ </t>
  </si>
  <si>
    <r>
      <t xml:space="preserve">   </t>
    </r>
    <r>
      <rPr>
        <b/>
        <sz val="16"/>
        <color theme="1"/>
        <rFont val="TH SarabunPSK"/>
        <family val="2"/>
      </rPr>
      <t xml:space="preserve"> ตั้งจ่ายจากเงินรายได้  </t>
    </r>
    <r>
      <rPr>
        <sz val="16"/>
        <color theme="1"/>
        <rFont val="TH SarabunPSK"/>
        <family val="2"/>
      </rPr>
      <t>ปรากฎในแผนงานงบกลาง</t>
    </r>
  </si>
  <si>
    <t xml:space="preserve">    เพื่อจ่ายสมทบกองทุนระบบหลักประกันสุขภาพระดับท้องถิ่น</t>
  </si>
  <si>
    <t xml:space="preserve">   เพื่อจ่ายสมทบกองทุนประกันสังคม</t>
  </si>
  <si>
    <r>
      <t xml:space="preserve">  </t>
    </r>
    <r>
      <rPr>
        <b/>
        <sz val="16"/>
        <color theme="1"/>
        <rFont val="TH SarabunPSK"/>
        <family val="2"/>
      </rPr>
      <t xml:space="preserve"> ตั้งจ่ายจากเงินรายได้  </t>
    </r>
    <r>
      <rPr>
        <sz val="16"/>
        <color theme="1"/>
        <rFont val="TH SarabunPSK"/>
        <family val="2"/>
      </rPr>
      <t>ปรากฎในแผนงานงบกลาง</t>
    </r>
  </si>
  <si>
    <t xml:space="preserve">   เงินสมทบกองทุนบำเหน็จบำนาญข้าราชการส่วนท้องถิ่น</t>
  </si>
  <si>
    <t xml:space="preserve">   เงินสงเคราะห์เด็กนักเรียนในครอบครัวยากจน เพื่อจ่ายเป็นเงินสงเคราะห์</t>
  </si>
  <si>
    <t xml:space="preserve">   เด็กนักเรียนในครอบครัวยากจน</t>
  </si>
  <si>
    <r>
      <t xml:space="preserve">   </t>
    </r>
    <r>
      <rPr>
        <b/>
        <sz val="16"/>
        <color theme="1"/>
        <rFont val="TH SarabunPSK"/>
        <family val="2"/>
      </rPr>
      <t>ตั้งจ่ายจากเงินรายได้</t>
    </r>
    <r>
      <rPr>
        <sz val="16"/>
        <color theme="1"/>
        <rFont val="TH SarabunPSK"/>
        <family val="2"/>
      </rPr>
      <t xml:space="preserve">  ปรากฎในแผนงานสังคมสงเคราะห์</t>
    </r>
  </si>
  <si>
    <t xml:space="preserve">    เพื่อจ่ายเป็นค่าจ้างแรงงานในการก่อสร้างบ้านโครงการบ้านท้องถิ่นไทยฯ</t>
  </si>
  <si>
    <r>
      <t xml:space="preserve">    </t>
    </r>
    <r>
      <rPr>
        <b/>
        <sz val="16"/>
        <color theme="1"/>
        <rFont val="TH SarabunPSK"/>
        <family val="2"/>
      </rPr>
      <t xml:space="preserve">ตั้งจ่ายจากเงินรายได้ </t>
    </r>
    <r>
      <rPr>
        <sz val="16"/>
        <color theme="1"/>
        <rFont val="TH SarabunPSK"/>
        <family val="2"/>
      </rPr>
      <t xml:space="preserve"> ปรากฎในแผนงานสร้างความเข้มแข็งของชุมชน</t>
    </r>
  </si>
  <si>
    <t xml:space="preserve">       เพื่อเป็นค่าใช้จ่ายในการป้องกันยาเสพติดตามยุทธศาสตร์ 5 รั้วป้องกัน</t>
  </si>
  <si>
    <r>
      <t xml:space="preserve">       </t>
    </r>
    <r>
      <rPr>
        <b/>
        <sz val="16"/>
        <color theme="1"/>
        <rFont val="TH SarabunPSK"/>
        <family val="2"/>
      </rPr>
      <t xml:space="preserve">ตั้งจ่ายจากเงินรายได้ </t>
    </r>
    <r>
      <rPr>
        <sz val="16"/>
        <color theme="1"/>
        <rFont val="TH SarabunPSK"/>
        <family val="2"/>
      </rPr>
      <t xml:space="preserve"> ปรากฎในแผนงานสร้างความเข้มแข็งของชุมชน</t>
    </r>
  </si>
  <si>
    <t xml:space="preserve">    2) ค่าดำเนินการพัมนาศักยภาพผู้สุงอายุ</t>
  </si>
  <si>
    <t xml:space="preserve">       เพื่อเป็นค่าดำเนินการพัฒนาผู้สูงอายุ ตามโครงการทัศนศึกษาดูงาน</t>
  </si>
  <si>
    <t xml:space="preserve">       ผู้สูงอายุของ อบต.คันธุลี  </t>
  </si>
  <si>
    <t xml:space="preserve">    เพื่อเป็นค่าใช้จ่ายในการจัดซื้อวัสดุก่อสร้างบ้าน โครงการบ้านท้องถิ่นไทยฯ</t>
  </si>
  <si>
    <t>1. อุดหนุนเอกชน</t>
  </si>
  <si>
    <t xml:space="preserve">    1) อุดหนุนกลุ่มอาชีพ</t>
  </si>
  <si>
    <t xml:space="preserve">        เพื่อจ่ายเป็นเงินอุดหนุนกลุ่มอาชีพในเขต อบต.</t>
  </si>
  <si>
    <t xml:space="preserve">    1) อุดหนุนศูนย์พัฒนาครอบครัวตำบลคันธุลี</t>
  </si>
  <si>
    <t xml:space="preserve">        เพื่อเป็นค่าใช้จ่ายในการดำเนินกิจกรรมของศูนย์พัฒนาครอบครัวตำบลคันธุลี</t>
  </si>
  <si>
    <t>แผนงานการศึกษา</t>
  </si>
  <si>
    <t xml:space="preserve">    1) ค่าใช้จ่ายสำหรับศูนย์ถ่ายทอดเทคโนโลยีการเกษตร</t>
  </si>
  <si>
    <t xml:space="preserve">       เพื่อจ่ายเป็นค่าใช้สอยและค่าวัสดุสำหรับศูนย์ถ่ายทอดเทคโนโลยีการเกษตร</t>
  </si>
  <si>
    <t xml:space="preserve">       และรายจ่ายเพื่อส่งเสริมการเกษตรตามภารกิจถ่ายโอน ฯลฯ</t>
  </si>
  <si>
    <r>
      <t xml:space="preserve">       </t>
    </r>
    <r>
      <rPr>
        <b/>
        <sz val="16"/>
        <color theme="1"/>
        <rFont val="TH SarabunPSK"/>
        <family val="2"/>
      </rPr>
      <t>ตั้งจ่ายจากเงินรายได้</t>
    </r>
    <r>
      <rPr>
        <sz val="16"/>
        <color theme="1"/>
        <rFont val="TH SarabunPSK"/>
        <family val="2"/>
      </rPr>
      <t xml:space="preserve">  ปรากฎในแผนงานการเกษตร</t>
    </r>
  </si>
  <si>
    <t xml:space="preserve">    1) ค่าใช้จ่ายโครงการตามพระราชเสาวนีย์</t>
  </si>
  <si>
    <t xml:space="preserve">       เพื่อจ่ายเป็นค่าดำเนินงานในการปลูกต้นไม้ ซ่อมแซมบำรุงรักษา</t>
  </si>
  <si>
    <t xml:space="preserve">       ตามโครงการปลูกต้นไม้ตามพระราชเสาวนีย์ และอื่น ๆ ที่เกี่ยวเนื่อง</t>
  </si>
  <si>
    <t xml:space="preserve">    2) ค่าใช้จ่ายโครงการตามพระราชดำริ</t>
  </si>
  <si>
    <t xml:space="preserve">       เพื่อจ่ายเป็นค่าดำเนินงาน ค่าวัสดุ ค่าใช้จ่ายอื่นที่จำเป็นตาม</t>
  </si>
  <si>
    <t xml:space="preserve">       โครงการตามพระราชดำริ และอื่น ๆ ที่เกี่ยวเนื่อง</t>
  </si>
  <si>
    <t xml:space="preserve">    3) ค่าดำเนินการโครงการอนุรักษ์ทรัพยากรธรรมชาติ</t>
  </si>
  <si>
    <t xml:space="preserve">       เพื่อจ่ายเป็นค่าดำเนินงาน โครงการธนาคารต้นไม้ ส่งเสริมปรับปรุง  แก้ไข</t>
  </si>
  <si>
    <t xml:space="preserve">       อนุรักษ์ฟื้นฟูสิ่งแวดล้อมและทรัพยากรธรรมชาติ จัดทำแนวเขตอนุรักษ์</t>
  </si>
  <si>
    <t xml:space="preserve">       ทางทะเล  ปรับปรุงภูมิทัศน์แหล่งท่องเที่ยวชายทะเล ป่าชายเลน แม่น้ำ </t>
  </si>
  <si>
    <t xml:space="preserve">       ภูเขา ป่าพรุ พื้นที่ชุ่มน้ำ และอื่น ๆ ที่เกี่ยวเนื่อง ฯลฯ</t>
  </si>
  <si>
    <t xml:space="preserve">    เพื่อจ่ายค่าจ้างเหมาบริการ ฉีดพ่นสารเคมีกำจัดยุงลาย</t>
  </si>
  <si>
    <r>
      <t xml:space="preserve">    </t>
    </r>
    <r>
      <rPr>
        <b/>
        <sz val="16"/>
        <color theme="1"/>
        <rFont val="TH SarabunPSK"/>
        <family val="2"/>
      </rPr>
      <t>ตั้งจ่ายจากเงินรายได้</t>
    </r>
    <r>
      <rPr>
        <sz val="16"/>
        <color theme="1"/>
        <rFont val="TH SarabunPSK"/>
        <family val="2"/>
      </rPr>
      <t xml:space="preserve">  ปรากฎในแผนงานสาธารณสุข</t>
    </r>
  </si>
  <si>
    <t xml:space="preserve">    วัคซีนป้องกันโรคพิษสุนัขบ้า ยาคุมกำเนิดสัตว์ และอื่น ๆ ที่เกี่ยวข้อง ฯลฯ</t>
  </si>
  <si>
    <t xml:space="preserve">    เพื่อจ่ายเป็นค่าน้ำมันเชื้อเพลิงและหล่อลื่นสำหรับใช้ในการพ่นหมอกควัน</t>
  </si>
  <si>
    <t xml:space="preserve">   เพื่อจ่ายอุดหนุน อสม. ตามโครงการพัฒนางานสาธารณสุขมูลฐาน</t>
  </si>
  <si>
    <t>1. ประเภทวัสดุกีฬา</t>
  </si>
  <si>
    <t xml:space="preserve">1. ประเภทรายจ่ายเกี่ยวกับการรับรองและพิธีการ </t>
  </si>
  <si>
    <r>
      <t xml:space="preserve">    </t>
    </r>
    <r>
      <rPr>
        <b/>
        <sz val="16"/>
        <color theme="1"/>
        <rFont val="TH SarabunPSK"/>
        <family val="2"/>
      </rPr>
      <t>ตั้งจ่ายจากเงินรายได้</t>
    </r>
    <r>
      <rPr>
        <sz val="16"/>
        <color theme="1"/>
        <rFont val="TH SarabunPSK"/>
        <family val="2"/>
      </rPr>
      <t xml:space="preserve">  ปรากฎในแผนงานการศาสนาวัฒนธรรมและนันทนาการ</t>
    </r>
  </si>
  <si>
    <t xml:space="preserve">    เพื่อจ่ายเป็นค่าวัสดุกีฬา สำหรับหมู่บ้าน เช่น ฟุตบอล ตะกร้อ วอลเลย์บอล</t>
  </si>
  <si>
    <t xml:space="preserve">    ตาข่ายฟุตบอล ฯลฯ</t>
  </si>
  <si>
    <t xml:space="preserve">    เพื่อจ่ายเป็นเงินอุดหนุนการแข่งขันกีฬา และการแข่งขันกีฬานักเรียน </t>
  </si>
  <si>
    <t xml:space="preserve">    ประชาชน กลุ่มกีฬาร่วมภายใน อบต. และภายในอำเภอท่าชนะ </t>
  </si>
  <si>
    <t xml:space="preserve">    ในการแข่งขันกีฬาระดับอำเภอ จังหวัด เขต และภาค ฯลฯ ดังนี้</t>
  </si>
  <si>
    <t xml:space="preserve">     1) อุดหนุนอำเภอท่าชนะ</t>
  </si>
  <si>
    <t xml:space="preserve">     2) อุดหนุนกลุ่มกีฬาตำบลคันธุลี ของโรงเรียนท่าชนะ</t>
  </si>
  <si>
    <t xml:space="preserve">     3) อุดหนุนกลุ่มกีฬาโรงเรียนตำบลคันธุลี</t>
  </si>
  <si>
    <t xml:space="preserve">    เพื่อเป็นค่าใช้จ่ายในพิธีทางศาสนาและประเพณี การจัดงาน การประกวด</t>
  </si>
  <si>
    <t xml:space="preserve">    การแข่งขันต่าง ๆ ดังนี้</t>
  </si>
  <si>
    <t xml:space="preserve">    1) ประเพณีลอยกระทง</t>
  </si>
  <si>
    <t xml:space="preserve">    2) ประเพณีให้ทานไฟ</t>
  </si>
  <si>
    <t xml:space="preserve">    3) ประเพณีสงกรานต์</t>
  </si>
  <si>
    <t xml:space="preserve">    4) งานวันเด็ก</t>
  </si>
  <si>
    <t xml:space="preserve">    5) ประเพณีรดน้ำพระ ม.13</t>
  </si>
  <si>
    <t xml:space="preserve">    6) งานวันวิสาขบูชา ม.3</t>
  </si>
  <si>
    <t xml:space="preserve">    7) ประเพณีรดน้ำพระ ม.4</t>
  </si>
  <si>
    <t xml:space="preserve">   เพื่อจ่ายเป็นเงินเดือนให้กับ พนักงานส่วนตำบล จำนวน 1 อัตรา</t>
  </si>
  <si>
    <r>
      <t xml:space="preserve">   </t>
    </r>
    <r>
      <rPr>
        <b/>
        <sz val="16"/>
        <color theme="1"/>
        <rFont val="TH SarabunPSK"/>
        <family val="2"/>
      </rPr>
      <t>ตั้งจ่ายจากเงินรายได้</t>
    </r>
    <r>
      <rPr>
        <sz val="16"/>
        <color theme="1"/>
        <rFont val="TH SarabunPSK"/>
        <family val="2"/>
      </rPr>
      <t xml:space="preserve"> ปรากฎในแผนงานการรักษาความสงบภายใน</t>
    </r>
  </si>
  <si>
    <r>
      <t xml:space="preserve">  </t>
    </r>
    <r>
      <rPr>
        <b/>
        <sz val="16"/>
        <color theme="1"/>
        <rFont val="TH SarabunPSK"/>
        <family val="2"/>
      </rPr>
      <t xml:space="preserve"> ตั้งจ่ายจากเงินรายได้</t>
    </r>
    <r>
      <rPr>
        <sz val="16"/>
        <color theme="1"/>
        <rFont val="TH SarabunPSK"/>
        <family val="2"/>
      </rPr>
      <t xml:space="preserve"> ปรากฎในแผนงานการรักษาความสงบภายใน</t>
    </r>
  </si>
  <si>
    <t xml:space="preserve">   1) ค่าใช้จ่ายในการฝึกอบรมอาสาสมัครป้องกันภัยฝ่ายพลเรือน เพื่อจ่ายเป็นค่า</t>
  </si>
  <si>
    <t xml:space="preserve">      ดำเนินการฝึกอบรม/ฝึกทบทวน อปพร.ตำบลคันธุลี </t>
  </si>
  <si>
    <r>
      <t xml:space="preserve">  </t>
    </r>
    <r>
      <rPr>
        <b/>
        <sz val="16"/>
        <color theme="1"/>
        <rFont val="TH SarabunPSK"/>
        <family val="2"/>
      </rPr>
      <t xml:space="preserve">    ตั้งจ่ายจากเงินรายได้</t>
    </r>
    <r>
      <rPr>
        <sz val="16"/>
        <color theme="1"/>
        <rFont val="TH SarabunPSK"/>
        <family val="2"/>
      </rPr>
      <t xml:space="preserve"> ปรากฎในแผนงานการรักษาความสงบภายใน</t>
    </r>
  </si>
  <si>
    <t xml:space="preserve">   1) ค่าใช้จ่ายเพื่อป้องกันและแก้ไขปัญหาอุบัติเหตุทางถนน</t>
  </si>
  <si>
    <t xml:space="preserve">      เพื่อใช้จ่ายในการดำเนินการประชาสัมพันธ์ การป้องกันและแก้ไขปัญหา</t>
  </si>
  <si>
    <t xml:space="preserve">      อุบัติเหตุทางถนน หรือเทศกาลต่าง ๆ และอื่น ๆ ที่เกี่ยวเนื่อง ฯลฯ</t>
  </si>
  <si>
    <r>
      <t xml:space="preserve">      </t>
    </r>
    <r>
      <rPr>
        <b/>
        <sz val="16"/>
        <color theme="1"/>
        <rFont val="TH SarabunPSK"/>
        <family val="2"/>
      </rPr>
      <t>ตั้งจ่ายจากเงินอุดหนุน</t>
    </r>
    <r>
      <rPr>
        <sz val="16"/>
        <color theme="1"/>
        <rFont val="TH SarabunPSK"/>
        <family val="2"/>
      </rPr>
      <t xml:space="preserve">  ปรากฎในแผนงานการรักษาความสงบภายใน</t>
    </r>
  </si>
  <si>
    <t xml:space="preserve">   เพื่อจ่ายเป็นเงินเดือนให้แก่พนักงานส่วนตำบล จำนวน 3 อัตรา</t>
  </si>
  <si>
    <t xml:space="preserve">   1) ผู้อำนวยการกองช่าง</t>
  </si>
  <si>
    <t xml:space="preserve">   2) นายช่างโยธา</t>
  </si>
  <si>
    <t xml:space="preserve">   3) ช่างโยธา</t>
  </si>
  <si>
    <r>
      <t xml:space="preserve">  </t>
    </r>
    <r>
      <rPr>
        <b/>
        <sz val="16"/>
        <color theme="1"/>
        <rFont val="TH SarabunPSK"/>
        <family val="2"/>
      </rPr>
      <t xml:space="preserve"> ตั้งจ่ายจากเงินรายได้</t>
    </r>
    <r>
      <rPr>
        <sz val="16"/>
        <color theme="1"/>
        <rFont val="TH SarabunPSK"/>
        <family val="2"/>
      </rPr>
      <t xml:space="preserve">  ปรากฎในแผนงานเคหะและชุมชน</t>
    </r>
  </si>
  <si>
    <t xml:space="preserve">   จำนวน 1 อัตรา เงินประจำตำแหน่งผู้อำนวยการกองช่าง</t>
  </si>
  <si>
    <t xml:space="preserve">   เพื่อจ่ายเป็นค่าครองชีพชั่วคราวและเงินเพิ่มตามคุณวุฒิแก่พนักงาน</t>
  </si>
  <si>
    <t xml:space="preserve">   เพื่อจ่ายเป็นค่าตอบแทนพนักงานจ้างตามภารกิจ จำนวน 5 อัตรา</t>
  </si>
  <si>
    <t xml:space="preserve">   4) ผู้ช่วยช่างไฟฟ้า</t>
  </si>
  <si>
    <t xml:space="preserve">   3) ผู้ช่วยช่างโยธา</t>
  </si>
  <si>
    <t xml:space="preserve">   2) ผู้ช่วยเจ้าพนักงานธุรการ</t>
  </si>
  <si>
    <t xml:space="preserve">   เพื่อจ่ายเป็นค่าครองชีพชั่วคราวแก่พนักงานจ้าง จำนวน 5 อัตรา</t>
  </si>
  <si>
    <t>รวม</t>
  </si>
  <si>
    <t>จำนวน</t>
  </si>
  <si>
    <t xml:space="preserve">   เพื่อจ่ายเป็นเงินประโยชน์ตอบแทนอื่นเป็นกรณีพิเศษแก่พนักงาน</t>
  </si>
  <si>
    <t xml:space="preserve">   ส่วนตำบล และพนักงานจ้าง</t>
  </si>
  <si>
    <r>
      <t xml:space="preserve">   </t>
    </r>
    <r>
      <rPr>
        <b/>
        <sz val="16"/>
        <color theme="1"/>
        <rFont val="TH SarabunPSK"/>
        <family val="2"/>
      </rPr>
      <t>ตั้งจ่ายจากเงินรายได้</t>
    </r>
    <r>
      <rPr>
        <sz val="16"/>
        <color theme="1"/>
        <rFont val="TH SarabunPSK"/>
        <family val="2"/>
      </rPr>
      <t xml:space="preserve">  ปรากฎในแผนงานเคหะและชุมชน</t>
    </r>
  </si>
  <si>
    <t xml:space="preserve">   เพื่อจ่ายเป็นค่าตอบแทนการปฏิบัติงานนอกเวลาราชการของ</t>
  </si>
  <si>
    <t xml:space="preserve">   เพื่อจ่ายเป็นค่าลงทะเบียนอบรม ลงทะเบียนอื่น ๆ </t>
  </si>
  <si>
    <t xml:space="preserve">   ค่าจ้างเหมาบริการอื่น ๆ  ฯลฯ</t>
  </si>
  <si>
    <t xml:space="preserve">   เพื่อจ่ายเป็น ค่าบำรุงรักษาซ่อมแซมครุภัณฑ์ต่าง ๆ </t>
  </si>
  <si>
    <t xml:space="preserve">   ค่าบำรุงรักษาหรือซ่อมแซมทรัพย์สินอื่น ๆ</t>
  </si>
  <si>
    <t xml:space="preserve">   1) ค่าเดินทางไปราชการ</t>
  </si>
  <si>
    <t xml:space="preserve">      เพื่อจ่ายเป็นค่าใช้จ่ายในการเดินทางไปราชการ</t>
  </si>
  <si>
    <r>
      <t xml:space="preserve">     </t>
    </r>
    <r>
      <rPr>
        <b/>
        <sz val="16"/>
        <color theme="1"/>
        <rFont val="TH SarabunPSK"/>
        <family val="2"/>
      </rPr>
      <t>ตั้งจ่ายจากเงินรายได้</t>
    </r>
    <r>
      <rPr>
        <sz val="16"/>
        <color theme="1"/>
        <rFont val="TH SarabunPSK"/>
        <family val="2"/>
      </rPr>
      <t xml:space="preserve">  ปรากฎในแผนงานเคหะและชุมชน</t>
    </r>
  </si>
  <si>
    <t xml:space="preserve">    เพื่อจ่ายค่าซื้อสิ่งของเครื่องใช้ต่าง ๆ เช่น กระดาษ แฟ้ม ปากกา ดินสอ ฯลฯ</t>
  </si>
  <si>
    <r>
      <t xml:space="preserve">    </t>
    </r>
    <r>
      <rPr>
        <b/>
        <sz val="16"/>
        <color theme="1"/>
        <rFont val="TH SarabunPSK"/>
        <family val="2"/>
      </rPr>
      <t>ตั้งจ่ายจากเงินรายได้</t>
    </r>
    <r>
      <rPr>
        <sz val="16"/>
        <color theme="1"/>
        <rFont val="TH SarabunPSK"/>
        <family val="2"/>
      </rPr>
      <t xml:space="preserve">  ปรากฎในแผนงานเคหะและชุมชน</t>
    </r>
  </si>
  <si>
    <t xml:space="preserve">    เพื่อจ่ายเป็นค่าจัดซื้อวัสดุคอมพิวเตอร์ เช่น แผ่นดิสก์ หมึกพิมพ์</t>
  </si>
  <si>
    <t xml:space="preserve">    โปรแกรมและอื่น ๆ ที่เกี่ยวข้องกับคอมพิวเตอร์ ฯลฯ</t>
  </si>
  <si>
    <t xml:space="preserve">    เพื่อจ่ายค่าจัดซื้อไม้ต่าง ๆ ทินเนอร์ สี แปรงทาสี ปูนซิเมนต์ ทราย</t>
  </si>
  <si>
    <t xml:space="preserve">    ลูกรัง ฯลฯ วัสดุก่อสร้างอื่น ๆ เพื่อใช้สำหรับสำนักงานและการปรับปรุง</t>
  </si>
  <si>
    <t xml:space="preserve">    ซ่อมแซมสิ่งสาธารณูปโภคที่อยู่ในความรับผิดชอบของ อบต.คันธุลี</t>
  </si>
  <si>
    <t xml:space="preserve">    ตั้งจ่ายจากเงินรายได้  </t>
  </si>
  <si>
    <t xml:space="preserve">    ตั้งจ่ายจากเงินอุดหนุน</t>
  </si>
  <si>
    <t xml:space="preserve">    ปรากฎในแผนงานเคหะและชุมชน</t>
  </si>
  <si>
    <t xml:space="preserve">    เพื่อจ่ายเป็นค่าแบตเตอร์รี่ ยางนอก ยางใน กรองโซล่า กรองน้ำมันเครื่อง</t>
  </si>
  <si>
    <t xml:space="preserve">    กรองน้ำมันไฮโดรริก กรองน้ำมันเกียร์ กรองอากาศ ใบมีด สลักวงเดือน ฯลฯ</t>
  </si>
  <si>
    <t xml:space="preserve">    สำหรับรถเกลี่ยดิน รถบดถนน</t>
  </si>
  <si>
    <t xml:space="preserve">   เพื่อจ่ายเป็นค่าจัดซื้อน้ำมันเชื้อเพลิงและน้ำมันหล่อลื่น ฯลฯ</t>
  </si>
  <si>
    <t xml:space="preserve">   สำหรับรถเกลี่ยดิน รถบดถนน</t>
  </si>
  <si>
    <t xml:space="preserve">    1) เพื่อจัดซื้อโต๊ะทำงาน ระดับ 1-2 จำนวน 2 ตัว </t>
  </si>
  <si>
    <t xml:space="preserve">    2) เพื่อจัดซื้อเก้าอี้ล้อเลื่อนบุหนังหมุนได้ และปรับระดับได้ จำนวน 4 ตัว</t>
  </si>
  <si>
    <t xml:space="preserve">    1) จัดซื้อรถจักรยานยนต์ ขนาดปริมาตรกระบอกสูบไม่ต่ำกว่า 120 ซีซี</t>
  </si>
  <si>
    <t xml:space="preserve">        รวมอุปกรณ์และค่าจดทะเบียนคุณสมบัติตามมาตรฐานผลิตภัณฑ์</t>
  </si>
  <si>
    <t xml:space="preserve">        อุตสาหกรรม เลขที่ มอก.2130-2545</t>
  </si>
  <si>
    <t xml:space="preserve">   ก่อสร้าง (บุกเบิก) ถนนกว้าง 6.00 เมตร ยาว 1,200 เมตร  ลงลูกรังหนา</t>
  </si>
  <si>
    <r>
      <t xml:space="preserve">   </t>
    </r>
    <r>
      <rPr>
        <b/>
        <sz val="16"/>
        <color theme="1"/>
        <rFont val="TH SarabunPSK"/>
        <family val="2"/>
      </rPr>
      <t>ตั้งจ่ายจากเงินอุดหนุน</t>
    </r>
    <r>
      <rPr>
        <sz val="16"/>
        <color theme="1"/>
        <rFont val="TH SarabunPSK"/>
        <family val="2"/>
      </rPr>
      <t xml:space="preserve">  ปรากฎในแผนงานเคหะและชุมชน</t>
    </r>
  </si>
  <si>
    <t xml:space="preserve">   ก่อสร้างถนนลาดยางแบบแอสฟัลท์ติกคอนกรีต กว้าง 6.00 เมตร </t>
  </si>
  <si>
    <t xml:space="preserve">   ยาว 200 เมตร  หนา 0.03 เมตร  หรือพื้นที่ไม่น้อยกว่า 1,200 ตารางเมตร</t>
  </si>
  <si>
    <t xml:space="preserve">   รายละเอียดตามแบบมาตรฐานงานทางสำหรับองค์กรปกครองส่วนท้องถิ่น</t>
  </si>
  <si>
    <t xml:space="preserve">   และแบบแปลน อบต.คันธุลี พร้อมป้ายประชาสัมพันธ์โครงการ</t>
  </si>
  <si>
    <t xml:space="preserve">   ก่อสร้างถนน คสล. กว้าง 5.00 เมตร ยาว 145 เมตร หน้า 0.15 เมตร </t>
  </si>
  <si>
    <t xml:space="preserve">   หรือพื้นที่ไม่น้อยกว่า 725 ตารางเมตร รายละเอียดตามแบบมาตรฐาน</t>
  </si>
  <si>
    <t xml:space="preserve">   งานทางสำหรับองค์กรปกครองส่วนท้องถิ่น และแบบแปลน อบต.คันธุลี</t>
  </si>
  <si>
    <t xml:space="preserve">   พร้อมป้ายประชาสัมพันธ์โครงการ</t>
  </si>
  <si>
    <t>ประปาหมู่บ้าน ขนาด 20 ลบ.ม. ตามรูปแบบประปาชนบท รพช. (เดิม)</t>
  </si>
  <si>
    <t>พร้อมขยายท่อเมน พร้อมป้ายประชาสัมพันธ์โครงการ รายละเอียด</t>
  </si>
  <si>
    <t xml:space="preserve">ตามแบบแปลน อบต.คันธุลี </t>
  </si>
  <si>
    <t xml:space="preserve"> ตั้งจ่ายจากเงินอุดหนุน ปรากฎในแผนงานการพาณิชย์</t>
  </si>
  <si>
    <t>ปรากฎในแผน</t>
  </si>
  <si>
    <t>พัฒนาสามปี</t>
  </si>
  <si>
    <t>(2557-2559)</t>
  </si>
  <si>
    <t>1. อุดหนุนกิจการที่เป็นสาธารณประโยชน์</t>
  </si>
  <si>
    <r>
      <t xml:space="preserve">   </t>
    </r>
    <r>
      <rPr>
        <b/>
        <sz val="16"/>
        <color theme="1"/>
        <rFont val="TH SarabunPSK"/>
        <family val="2"/>
      </rPr>
      <t>ตั้งจ่ายจากเงินอุดหนุน</t>
    </r>
    <r>
      <rPr>
        <sz val="16"/>
        <color theme="1"/>
        <rFont val="TH SarabunPSK"/>
        <family val="2"/>
      </rPr>
      <t xml:space="preserve">  ปรากฎในแผนงานสาธารณสุข</t>
    </r>
  </si>
  <si>
    <t xml:space="preserve">   2) เพื่อเป็นค่าใช้จ่ายในการจัดกิจกรรมวันแม่แห่งชาติ</t>
  </si>
  <si>
    <t xml:space="preserve">    2) ค่าดำเนินการพัฒนาองค์กรที่มีประสิทธิภาพ</t>
  </si>
  <si>
    <t xml:space="preserve">       เพื่อจ่ายเป็นค่าดำเนินการพัฒนาองค์กรที่มีประสิทธิภาพ ตามโครงการ</t>
  </si>
  <si>
    <t xml:space="preserve">       ที่มานิเทศงาน ตรวจงาน หรือเยี่ยมชม หรือทัศนศึกษาดูงาน </t>
  </si>
  <si>
    <t xml:space="preserve">   1) ผู้อำนวยการกองคลัง</t>
  </si>
  <si>
    <t xml:space="preserve">   เพื่อจ่ายเป็นค่าตอบแทนการปฏิบัติงานนอกเวลาราชการของพนักงานส่วนตำบล</t>
  </si>
  <si>
    <t xml:space="preserve">      การฝึกอบรมทีมกู้ชีพกู้ภัย และอื่น ๆ ที่เกี่ยวเนื่อง ฯลฯ</t>
  </si>
  <si>
    <t xml:space="preserve">   บ้านทับชัน จำนวน 100 คน </t>
  </si>
  <si>
    <t xml:space="preserve"> *ข้อมูลเด็ก ณ วันที่ 10 มิ.ย.56 (คนละ 20 บาท 280 วัน)ตามหนังสือกรมส่งเสริมฯ ด่วนที่สุด ที่ มท 0893.3/ว 1506 ลว 26 มิ.ย.56*</t>
  </si>
  <si>
    <t xml:space="preserve">    1) ค่าใช้จ่ายในการป้องกันยาเสพติด</t>
  </si>
  <si>
    <t xml:space="preserve">    เพื่อเป็นค่าใช้จ่ายในการจัดการแข่งขันกีฬา อบต.</t>
  </si>
  <si>
    <r>
      <t xml:space="preserve">    </t>
    </r>
    <r>
      <rPr>
        <b/>
        <sz val="16"/>
        <color theme="1"/>
        <rFont val="TH SarabunPSK"/>
        <family val="2"/>
      </rPr>
      <t>ตั้งจ่ายจากเงินอุดหนุน</t>
    </r>
    <r>
      <rPr>
        <sz val="16"/>
        <color theme="1"/>
        <rFont val="TH SarabunPSK"/>
        <family val="2"/>
      </rPr>
      <t xml:space="preserve">  ปรากฎในแผนงานการศาสนาวัฒนธรรมและนันทนาการ</t>
    </r>
  </si>
  <si>
    <t xml:space="preserve">   1) พนักงานขับเครื่องจักรกลขนาดกลาง 2 อัตรา</t>
  </si>
  <si>
    <t xml:space="preserve">   5) พนักงานจ้าง ตำแหน่งพนักงานจ้างทั่วไป  จำนวน 1 อัตรา</t>
  </si>
  <si>
    <t xml:space="preserve">   พนักงานส่วนตำบล และพนักงานจ้าง</t>
  </si>
  <si>
    <t>หน้าที่ 84</t>
  </si>
  <si>
    <t>หน้าที่ 68</t>
  </si>
  <si>
    <t>หน้าที่ 72</t>
  </si>
  <si>
    <t>หน้าที่ 92</t>
  </si>
  <si>
    <t>หน้าที่ 91</t>
  </si>
  <si>
    <t>หน้าที่ 90</t>
  </si>
  <si>
    <t xml:space="preserve">       พร้อมป้ายประชาสัมพันธ์โครงการ รายละเอียดตามแบบแปลน อบต.คันธุลี</t>
  </si>
  <si>
    <t xml:space="preserve">   0.10 เมตร หินผุหนา 0.10 เมตร  รายละเอียดตามแบบแปลน อบต.คันธุลี</t>
  </si>
  <si>
    <t xml:space="preserve">     เพื่อจ่ายเป็นเบี้ยยังชีพผู้ป่วยเอดส์ซึ่งได้รับคัดเลือกให้ได้รับเงินเบี้ยยังชีพ</t>
  </si>
  <si>
    <t xml:space="preserve">    ผู้บริหาร และสมาชิกสภา อบต. เพื่อพัฒนาองค์ความรู้ในระดับ ปริญญาตรี </t>
  </si>
  <si>
    <r>
      <t xml:space="preserve">    และปริญญาโท </t>
    </r>
    <r>
      <rPr>
        <b/>
        <sz val="16"/>
        <color theme="1"/>
        <rFont val="TH SarabunPSK"/>
        <family val="2"/>
      </rPr>
      <t>ตั้งจ่ายจากเงินรายได้</t>
    </r>
    <r>
      <rPr>
        <sz val="16"/>
        <color theme="1"/>
        <rFont val="TH SarabunPSK"/>
        <family val="2"/>
      </rPr>
      <t xml:space="preserve">  ปรากฎในแผนงานงบกลาง</t>
    </r>
  </si>
  <si>
    <t xml:space="preserve">   1) เก้าอี้ทำงาน เพื่อจ่ายเป็นค่าจัดซื้อเก้าอี้ทำงาน จำนวน 4 ตัว</t>
  </si>
  <si>
    <t>งานศาสนาและวัฒนธรรมท้องถิ่น</t>
  </si>
  <si>
    <t xml:space="preserve">   เพื่อจ่ายเป็นค่าจัดซื้อวัสดุไฟฟ้าในระบบประปา เช่น เบรกเกอร์ แมกเนติก </t>
  </si>
  <si>
    <t>2. เงินเพิ่มต่าง ๆ ของพนักงาน</t>
  </si>
  <si>
    <t xml:space="preserve">   2) เพื่อจ่ายเป็นค่าเงินเพิ่มตามวุฒิให้แก่พนักงานส่วนตำบล </t>
  </si>
  <si>
    <t xml:space="preserve">   1) เพื่อจ่ายเป็นค่าครองชีพชั่วคราวให้แก่พนักงานส่วนตำบล </t>
  </si>
  <si>
    <t>3. เงินประจำตำแหน่ง</t>
  </si>
  <si>
    <t>5. เงินเพิ่มตาง ๆ ของพนักงานจ้าง</t>
  </si>
  <si>
    <t xml:space="preserve">   หรือองค์กรภาครัฐ เอกชน เช่น อปพร. มูลนิธิฯ หน่วยงานสนับสนุนอื่นใด</t>
  </si>
  <si>
    <t xml:space="preserve">   เพื่อจ่ายเป็นค่ารักษาพยายาบาลให้แก่พนักงานส่วนตำบลและผู้บริหาร</t>
  </si>
  <si>
    <t>2. รายจ่ายเกี่ยวกับการรับรองและพิธีการ</t>
  </si>
  <si>
    <t xml:space="preserve">    เพื่อจ่ายเป็นค่าวัสดุไฟฟ้าและวิทยุ เช่น สวิตซ์ไฟฟ้า หลอดไฟฟ้า สายไฟฟ้า</t>
  </si>
  <si>
    <t>3. ค่าบริการทางด้านโทรคมนาคม</t>
  </si>
  <si>
    <t xml:space="preserve">   เพื่อจ่ายค่าบริการอินเตอร์เน็ต หรือค่าใช้จ่ายอื่นที่เกี่ยวเนื่อง ฯลฯ</t>
  </si>
  <si>
    <t xml:space="preserve">     ก่อสร้างเสาธงชาติ เพื่อเป็นค่าใช้จ่ายในการก่อสร้างเสาธงชาติ </t>
  </si>
  <si>
    <t xml:space="preserve">     รายละเอียดตามแบบแปลนและประมาณการ </t>
  </si>
  <si>
    <t xml:space="preserve">     ขององค์การบริหารส่วนตำบลคันธุลี</t>
  </si>
  <si>
    <r>
      <t xml:space="preserve">   </t>
    </r>
    <r>
      <rPr>
        <b/>
        <sz val="16"/>
        <color theme="1"/>
        <rFont val="TH SarabunPSK"/>
        <family val="2"/>
      </rPr>
      <t/>
    </r>
  </si>
  <si>
    <t xml:space="preserve">     ตั้งจ่ายจากเงินอุดหนุน  ปรากฎในแผนงานบริหารงานทั่วไป</t>
  </si>
  <si>
    <t xml:space="preserve">   2) เพื่อจ่ายเป็นค่าเงินเพิ่มตามวุฒิให้แก่พนักงานส่วนตำบล</t>
  </si>
  <si>
    <t xml:space="preserve">   เพื่อจ่ายเป็นค่าครองชีพชั่วคราวและค่าตอบแทนพิเศษแก่พนักงานจ้าง </t>
  </si>
  <si>
    <t xml:space="preserve">   จำนวน 1 อัตรา</t>
  </si>
  <si>
    <t xml:space="preserve">       และพนักงานจ้าง</t>
  </si>
  <si>
    <t>1. เงินเดือนพนักงาน</t>
  </si>
  <si>
    <t xml:space="preserve">   เพื่อจ่ายเป็นค่าครองชีพชั่วคราวให้แก่พนักงานส่วนตำบล </t>
  </si>
  <si>
    <t xml:space="preserve">   เพื่อจ่ายเป็นค่าเงินเพิ่มตามวุฒิให้แก่พนักงานส่วนตำบล </t>
  </si>
  <si>
    <t>1. ประเภทค่าบำรุงรักษาและปรับปรุงครุภัณฑ์</t>
  </si>
  <si>
    <t xml:space="preserve">   1) เครื่องปรับอากาศติดรถยนต์บรรทุกน้ำ  เพื่อจ่ายเป็นค่าจัดซื้อแอร์ติดรถยนต์</t>
  </si>
  <si>
    <t xml:space="preserve">      บรรทุกน้ำและอุปกรณ์ครบชุด พร้อมติดตั้ง  จำนวน  1  ตัว</t>
  </si>
  <si>
    <t>3. ค่าจ้างพนักงานจ้าง</t>
  </si>
  <si>
    <t>4. เงินเพิ่มต่าง ๆ ของพนักงานจ้าง</t>
  </si>
  <si>
    <t xml:space="preserve">1. ครุภัณฑ์สำนักงาน </t>
  </si>
  <si>
    <t>2. ครุภัณฑ์คอมพิวเตอร์</t>
  </si>
  <si>
    <t xml:space="preserve">   1) เครื่องปริ้นเตอร์ เพื่อจ่ายเป็นค่าจัดซื้อเครื่องปริ้นเตอร์</t>
  </si>
  <si>
    <t xml:space="preserve">    เพื่อจ่ายเป็นค่าจัดซื้อสารเคมีกำจัดยุงและแมลง ทรายกำจัดลูกน้ำ</t>
  </si>
  <si>
    <t xml:space="preserve">   ส่วนตำบล </t>
  </si>
  <si>
    <t>1. ครุภัณฑ์สำนักงาน</t>
  </si>
  <si>
    <t>2. ครุภัณฑ์ยานพาหนะและขนส่ง</t>
  </si>
  <si>
    <t>1. ค่าวัสดุก่อสร้าง</t>
  </si>
  <si>
    <t>2. ค่าวัสดุไฟฟ้าและวิทยุ</t>
  </si>
  <si>
    <t>1. ครุภัณฑ์การเกษตร</t>
  </si>
  <si>
    <t>เงินสมทบกองทุนประกันสังคม</t>
  </si>
  <si>
    <t xml:space="preserve">   2) รายจ่ายเพื่อป้องกันและบรรเทาสาธารณภัย</t>
  </si>
  <si>
    <t xml:space="preserve">       เพื่อจ่ายเป็นค่าป้องกันและบรรเทาสาธารณภัย หรือช่วยเหลือผู้ประสบภัย</t>
  </si>
  <si>
    <t xml:space="preserve">       ต่าง ๆ และอื่น ๆ ที่เกี่ยวเนื่อง ฯลฯ</t>
  </si>
  <si>
    <r>
      <rPr>
        <b/>
        <sz val="16"/>
        <color theme="1"/>
        <rFont val="TH SarabunPSK"/>
        <family val="2"/>
      </rPr>
      <t xml:space="preserve">       ตั้งจ่ายจากเงินรายได้</t>
    </r>
    <r>
      <rPr>
        <sz val="16"/>
        <color theme="1"/>
        <rFont val="TH SarabunPSK"/>
        <family val="2"/>
      </rPr>
      <t xml:space="preserve"> ปรากฎในแผนงานการรักษาความสงบภายใน</t>
    </r>
  </si>
  <si>
    <t>3. ค่าใช้จ่ายในการพัฒนาพนักงาน</t>
  </si>
  <si>
    <t>8. วัสดุการศึกษาเด็ก</t>
  </si>
  <si>
    <t xml:space="preserve">   3) โต๊ะทำงาน เพื่อจ่ายเป็นค่าจัดซื้อโต๊ะทำงาน ระดับ 1-2 จำนวน 2 ตัว</t>
  </si>
  <si>
    <t xml:space="preserve">   4) ตู้เก็บเอกสาร เพื่อจ่ายเป็นค่าจัดซื้อตู้เก็บเอกสาร ขนาด 2 บาน (มอก.)</t>
  </si>
  <si>
    <t>9. สนับสนุนค่าใช้จ่ายบริหารสถานศึกษา</t>
  </si>
  <si>
    <t>ประจำปีงบประมาณ 2558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</si>
</sst>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8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rgb="FFFF0000"/>
      <name val="TH SarabunPSK"/>
      <family val="2"/>
    </font>
    <font>
      <b/>
      <sz val="18"/>
      <color rgb="FF00B050"/>
      <name val="TH SarabunPSK"/>
      <family val="2"/>
    </font>
    <font>
      <b/>
      <sz val="20"/>
      <color rgb="FF00B050"/>
      <name val="TH SarabunPSK"/>
      <family val="2"/>
    </font>
    <font>
      <b/>
      <sz val="18"/>
      <color rgb="FF0070C0"/>
      <name val="TH SarabunPSK"/>
      <family val="2"/>
    </font>
    <font>
      <b/>
      <sz val="18"/>
      <color rgb="FFFF3399"/>
      <name val="TH SarabunPSK"/>
      <family val="2"/>
    </font>
    <font>
      <sz val="16"/>
      <name val="TH SarabunPSK"/>
      <family val="2"/>
    </font>
    <font>
      <b/>
      <i/>
      <sz val="20"/>
      <color theme="9" tint="-0.249977111117893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b/>
      <sz val="20"/>
      <color theme="1"/>
      <name val="TH SarabunPSK"/>
      <family val="2"/>
    </font>
    <font>
      <sz val="20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rgb="FFFF0000"/>
      <name val="TH SarabunPSK"/>
      <family val="2"/>
    </font>
    <font>
      <sz val="16"/>
      <color theme="1"/>
      <name val="Tahoma"/>
      <family val="2"/>
      <charset val="222"/>
      <scheme val="minor"/>
    </font>
    <font>
      <sz val="18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7">
    <xf numFmtId="0" fontId="0" fillId="0" borderId="0" xfId="0"/>
    <xf numFmtId="0" fontId="2" fillId="0" borderId="0" xfId="0" applyFont="1"/>
    <xf numFmtId="0" fontId="2" fillId="0" borderId="1" xfId="0" applyFont="1" applyBorder="1"/>
    <xf numFmtId="187" fontId="2" fillId="0" borderId="1" xfId="1" applyNumberFormat="1" applyFont="1" applyBorder="1"/>
    <xf numFmtId="43" fontId="2" fillId="0" borderId="0" xfId="1" applyFont="1"/>
    <xf numFmtId="0" fontId="8" fillId="0" borderId="0" xfId="0" applyFont="1"/>
    <xf numFmtId="187" fontId="8" fillId="0" borderId="1" xfId="1" applyNumberFormat="1" applyFont="1" applyBorder="1"/>
    <xf numFmtId="187" fontId="2" fillId="0" borderId="0" xfId="0" applyNumberFormat="1" applyFont="1"/>
    <xf numFmtId="0" fontId="13" fillId="0" borderId="0" xfId="0" applyFont="1"/>
    <xf numFmtId="187" fontId="2" fillId="0" borderId="0" xfId="1" applyNumberFormat="1" applyFont="1" applyBorder="1"/>
    <xf numFmtId="0" fontId="12" fillId="0" borderId="0" xfId="0" applyFont="1" applyAlignment="1">
      <alignment horizontal="center"/>
    </xf>
    <xf numFmtId="0" fontId="15" fillId="0" borderId="1" xfId="0" applyFont="1" applyBorder="1"/>
    <xf numFmtId="187" fontId="15" fillId="0" borderId="1" xfId="1" applyNumberFormat="1" applyFont="1" applyBorder="1"/>
    <xf numFmtId="0" fontId="16" fillId="0" borderId="0" xfId="0" applyFont="1"/>
    <xf numFmtId="0" fontId="2" fillId="0" borderId="2" xfId="0" applyFont="1" applyBorder="1"/>
    <xf numFmtId="43" fontId="2" fillId="0" borderId="1" xfId="1" applyFont="1" applyBorder="1"/>
    <xf numFmtId="0" fontId="10" fillId="0" borderId="5" xfId="0" applyFont="1" applyBorder="1"/>
    <xf numFmtId="187" fontId="2" fillId="0" borderId="6" xfId="1" applyNumberFormat="1" applyFont="1" applyBorder="1"/>
    <xf numFmtId="0" fontId="2" fillId="0" borderId="7" xfId="0" applyFont="1" applyBorder="1"/>
    <xf numFmtId="187" fontId="2" fillId="0" borderId="8" xfId="1" applyNumberFormat="1" applyFont="1" applyBorder="1"/>
    <xf numFmtId="0" fontId="2" fillId="0" borderId="6" xfId="0" applyFont="1" applyBorder="1"/>
    <xf numFmtId="0" fontId="2" fillId="0" borderId="8" xfId="0" applyFont="1" applyBorder="1"/>
    <xf numFmtId="0" fontId="2" fillId="0" borderId="9" xfId="0" applyFont="1" applyBorder="1"/>
    <xf numFmtId="187" fontId="2" fillId="0" borderId="4" xfId="1" applyNumberFormat="1" applyFont="1" applyBorder="1"/>
    <xf numFmtId="0" fontId="2" fillId="0" borderId="4" xfId="0" applyFont="1" applyBorder="1"/>
    <xf numFmtId="0" fontId="7" fillId="0" borderId="9" xfId="0" applyFont="1" applyBorder="1"/>
    <xf numFmtId="187" fontId="7" fillId="0" borderId="4" xfId="0" applyNumberFormat="1" applyFont="1" applyBorder="1"/>
    <xf numFmtId="0" fontId="6" fillId="0" borderId="9" xfId="0" applyFont="1" applyBorder="1"/>
    <xf numFmtId="0" fontId="6" fillId="0" borderId="4" xfId="0" applyFont="1" applyBorder="1"/>
    <xf numFmtId="187" fontId="6" fillId="0" borderId="4" xfId="0" applyNumberFormat="1" applyFont="1" applyBorder="1"/>
    <xf numFmtId="0" fontId="4" fillId="0" borderId="9" xfId="0" applyFont="1" applyBorder="1"/>
    <xf numFmtId="0" fontId="4" fillId="0" borderId="4" xfId="0" applyFont="1" applyBorder="1"/>
    <xf numFmtId="187" fontId="4" fillId="0" borderId="4" xfId="0" applyNumberFormat="1" applyFont="1" applyBorder="1"/>
    <xf numFmtId="0" fontId="3" fillId="0" borderId="9" xfId="0" applyFont="1" applyBorder="1"/>
    <xf numFmtId="0" fontId="3" fillId="0" borderId="4" xfId="0" applyFont="1" applyBorder="1"/>
    <xf numFmtId="187" fontId="3" fillId="0" borderId="4" xfId="1" applyNumberFormat="1" applyFont="1" applyBorder="1"/>
    <xf numFmtId="0" fontId="12" fillId="0" borderId="9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2" fillId="0" borderId="0" xfId="0" applyFont="1" applyBorder="1"/>
    <xf numFmtId="0" fontId="3" fillId="0" borderId="7" xfId="0" applyFont="1" applyBorder="1"/>
    <xf numFmtId="187" fontId="3" fillId="0" borderId="8" xfId="1" applyNumberFormat="1" applyFont="1" applyBorder="1"/>
    <xf numFmtId="187" fontId="4" fillId="0" borderId="4" xfId="1" applyNumberFormat="1" applyFont="1" applyBorder="1"/>
    <xf numFmtId="0" fontId="10" fillId="0" borderId="2" xfId="0" applyFont="1" applyBorder="1"/>
    <xf numFmtId="0" fontId="2" fillId="0" borderId="11" xfId="0" applyFont="1" applyBorder="1"/>
    <xf numFmtId="187" fontId="2" fillId="0" borderId="11" xfId="1" applyNumberFormat="1" applyFont="1" applyBorder="1"/>
    <xf numFmtId="187" fontId="2" fillId="0" borderId="3" xfId="1" applyNumberFormat="1" applyFont="1" applyBorder="1"/>
    <xf numFmtId="187" fontId="14" fillId="0" borderId="6" xfId="1" applyNumberFormat="1" applyFont="1" applyBorder="1" applyAlignment="1">
      <alignment horizontal="center"/>
    </xf>
    <xf numFmtId="187" fontId="14" fillId="0" borderId="1" xfId="1" applyNumberFormat="1" applyFont="1" applyBorder="1" applyAlignment="1">
      <alignment horizontal="center"/>
    </xf>
    <xf numFmtId="187" fontId="2" fillId="0" borderId="13" xfId="1" applyNumberFormat="1" applyFont="1" applyBorder="1"/>
    <xf numFmtId="0" fontId="2" fillId="0" borderId="12" xfId="0" applyFont="1" applyBorder="1"/>
    <xf numFmtId="187" fontId="2" fillId="0" borderId="12" xfId="1" applyNumberFormat="1" applyFont="1" applyBorder="1"/>
    <xf numFmtId="0" fontId="9" fillId="0" borderId="9" xfId="0" applyFont="1" applyBorder="1"/>
    <xf numFmtId="187" fontId="9" fillId="0" borderId="4" xfId="1" applyNumberFormat="1" applyFont="1" applyBorder="1"/>
    <xf numFmtId="0" fontId="7" fillId="0" borderId="4" xfId="0" applyFont="1" applyBorder="1"/>
    <xf numFmtId="187" fontId="3" fillId="0" borderId="4" xfId="0" applyNumberFormat="1" applyFont="1" applyBorder="1"/>
    <xf numFmtId="0" fontId="5" fillId="0" borderId="9" xfId="0" applyFont="1" applyBorder="1"/>
    <xf numFmtId="0" fontId="5" fillId="0" borderId="4" xfId="0" applyFont="1" applyBorder="1"/>
    <xf numFmtId="187" fontId="5" fillId="0" borderId="4" xfId="1" applyNumberFormat="1" applyFont="1" applyBorder="1"/>
    <xf numFmtId="0" fontId="2" fillId="0" borderId="5" xfId="0" applyFont="1" applyBorder="1"/>
    <xf numFmtId="187" fontId="2" fillId="0" borderId="10" xfId="1" applyNumberFormat="1" applyFont="1" applyBorder="1"/>
    <xf numFmtId="187" fontId="6" fillId="0" borderId="4" xfId="1" applyNumberFormat="1" applyFont="1" applyBorder="1"/>
    <xf numFmtId="0" fontId="14" fillId="0" borderId="13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0" fillId="0" borderId="2" xfId="0" applyFont="1" applyBorder="1" applyAlignment="1">
      <alignment horizontal="left"/>
    </xf>
    <xf numFmtId="0" fontId="0" fillId="0" borderId="7" xfId="0" applyBorder="1"/>
    <xf numFmtId="0" fontId="0" fillId="0" borderId="8" xfId="0" applyBorder="1"/>
    <xf numFmtId="187" fontId="7" fillId="0" borderId="4" xfId="1" applyNumberFormat="1" applyFont="1" applyBorder="1"/>
    <xf numFmtId="43" fontId="2" fillId="0" borderId="8" xfId="1" applyFont="1" applyBorder="1"/>
    <xf numFmtId="0" fontId="11" fillId="0" borderId="5" xfId="0" applyFont="1" applyBorder="1"/>
    <xf numFmtId="187" fontId="8" fillId="0" borderId="6" xfId="1" applyNumberFormat="1" applyFont="1" applyBorder="1"/>
    <xf numFmtId="0" fontId="8" fillId="0" borderId="2" xfId="0" applyFont="1" applyBorder="1"/>
    <xf numFmtId="187" fontId="8" fillId="0" borderId="8" xfId="1" applyNumberFormat="1" applyFont="1" applyBorder="1"/>
    <xf numFmtId="187" fontId="8" fillId="0" borderId="4" xfId="1" applyNumberFormat="1" applyFont="1" applyBorder="1"/>
    <xf numFmtId="187" fontId="2" fillId="0" borderId="2" xfId="1" applyNumberFormat="1" applyFont="1" applyBorder="1"/>
    <xf numFmtId="187" fontId="11" fillId="0" borderId="6" xfId="0" applyNumberFormat="1" applyFont="1" applyBorder="1"/>
    <xf numFmtId="187" fontId="14" fillId="0" borderId="8" xfId="1" applyNumberFormat="1" applyFont="1" applyBorder="1" applyAlignment="1">
      <alignment horizontal="center"/>
    </xf>
    <xf numFmtId="187" fontId="14" fillId="0" borderId="11" xfId="1" applyNumberFormat="1" applyFont="1" applyBorder="1" applyAlignment="1">
      <alignment horizontal="center"/>
    </xf>
    <xf numFmtId="187" fontId="14" fillId="0" borderId="0" xfId="1" applyNumberFormat="1" applyFont="1" applyBorder="1" applyAlignment="1">
      <alignment horizontal="center"/>
    </xf>
    <xf numFmtId="187" fontId="14" fillId="0" borderId="12" xfId="1" applyNumberFormat="1" applyFont="1" applyBorder="1" applyAlignment="1">
      <alignment horizontal="center"/>
    </xf>
    <xf numFmtId="187" fontId="14" fillId="0" borderId="10" xfId="1" applyNumberFormat="1" applyFont="1" applyBorder="1" applyAlignment="1">
      <alignment horizontal="center"/>
    </xf>
    <xf numFmtId="0" fontId="13" fillId="0" borderId="9" xfId="0" applyFont="1" applyBorder="1"/>
    <xf numFmtId="0" fontId="8" fillId="0" borderId="5" xfId="0" applyFont="1" applyBorder="1"/>
    <xf numFmtId="0" fontId="15" fillId="0" borderId="6" xfId="0" applyFont="1" applyBorder="1"/>
    <xf numFmtId="0" fontId="8" fillId="0" borderId="7" xfId="0" applyFont="1" applyBorder="1"/>
    <xf numFmtId="187" fontId="15" fillId="0" borderId="8" xfId="1" applyNumberFormat="1" applyFont="1" applyBorder="1"/>
    <xf numFmtId="0" fontId="8" fillId="0" borderId="9" xfId="0" applyFont="1" applyBorder="1"/>
    <xf numFmtId="187" fontId="8" fillId="0" borderId="12" xfId="1" applyNumberFormat="1" applyFont="1" applyBorder="1"/>
    <xf numFmtId="187" fontId="15" fillId="0" borderId="10" xfId="1" applyNumberFormat="1" applyFont="1" applyBorder="1"/>
    <xf numFmtId="0" fontId="14" fillId="0" borderId="0" xfId="0" applyFont="1" applyBorder="1" applyAlignment="1"/>
    <xf numFmtId="0" fontId="2" fillId="0" borderId="13" xfId="0" applyFont="1" applyBorder="1"/>
    <xf numFmtId="187" fontId="8" fillId="0" borderId="0" xfId="1" applyNumberFormat="1" applyFont="1"/>
    <xf numFmtId="187" fontId="11" fillId="0" borderId="0" xfId="0" applyNumberFormat="1" applyFont="1"/>
    <xf numFmtId="0" fontId="14" fillId="0" borderId="4" xfId="0" applyFont="1" applyBorder="1" applyAlignment="1">
      <alignment horizontal="center"/>
    </xf>
    <xf numFmtId="0" fontId="17" fillId="0" borderId="4" xfId="0" applyFont="1" applyBorder="1"/>
    <xf numFmtId="0" fontId="6" fillId="0" borderId="7" xfId="0" applyFont="1" applyBorder="1"/>
    <xf numFmtId="0" fontId="6" fillId="0" borderId="8" xfId="0" applyFont="1" applyBorder="1"/>
    <xf numFmtId="187" fontId="6" fillId="0" borderId="8" xfId="0" applyNumberFormat="1" applyFont="1" applyBorder="1"/>
    <xf numFmtId="0" fontId="12" fillId="0" borderId="0" xfId="0" applyFont="1" applyAlignment="1">
      <alignment horizontal="center"/>
    </xf>
    <xf numFmtId="0" fontId="14" fillId="0" borderId="9" xfId="0" applyFont="1" applyBorder="1" applyAlignment="1"/>
    <xf numFmtId="0" fontId="2" fillId="0" borderId="12" xfId="0" applyFont="1" applyBorder="1" applyAlignment="1"/>
    <xf numFmtId="0" fontId="2" fillId="0" borderId="10" xfId="0" applyFont="1" applyBorder="1" applyAlignment="1"/>
    <xf numFmtId="0" fontId="14" fillId="0" borderId="9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4" fillId="0" borderId="10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FF3399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20"/>
  <sheetViews>
    <sheetView topLeftCell="A337" zoomScale="120" zoomScaleNormal="120" workbookViewId="0">
      <selection activeCell="A3" sqref="A3:C3"/>
    </sheetView>
  </sheetViews>
  <sheetFormatPr defaultRowHeight="24"/>
  <cols>
    <col min="1" max="1" width="56.125" style="1" customWidth="1"/>
    <col min="2" max="2" width="10" style="1" customWidth="1"/>
    <col min="3" max="3" width="15.125" style="1" customWidth="1"/>
    <col min="4" max="4" width="9" style="1"/>
    <col min="5" max="5" width="18.75" style="1" customWidth="1"/>
    <col min="6" max="16384" width="9" style="1"/>
  </cols>
  <sheetData>
    <row r="1" spans="1:5" s="8" customFormat="1" ht="30.75">
      <c r="A1" s="100" t="s">
        <v>183</v>
      </c>
      <c r="B1" s="100"/>
      <c r="C1" s="100"/>
    </row>
    <row r="2" spans="1:5" s="8" customFormat="1" ht="30.75">
      <c r="A2" s="100" t="s">
        <v>552</v>
      </c>
      <c r="B2" s="100"/>
      <c r="C2" s="100"/>
    </row>
    <row r="3" spans="1:5" s="8" customFormat="1" ht="30.75">
      <c r="A3" s="100" t="s">
        <v>184</v>
      </c>
      <c r="B3" s="100"/>
      <c r="C3" s="100"/>
    </row>
    <row r="4" spans="1:5" s="8" customFormat="1" ht="20.25" customHeight="1">
      <c r="A4" s="10"/>
      <c r="B4" s="10"/>
      <c r="C4" s="10"/>
    </row>
    <row r="5" spans="1:5" s="8" customFormat="1" ht="30.75">
      <c r="A5" s="36"/>
      <c r="B5" s="38" t="s">
        <v>424</v>
      </c>
      <c r="C5" s="37" t="s">
        <v>423</v>
      </c>
    </row>
    <row r="6" spans="1:5" ht="30.75">
      <c r="A6" s="52" t="s">
        <v>94</v>
      </c>
      <c r="B6" s="53"/>
      <c r="C6" s="53">
        <f>แผนงานบริหารงานทั่วไป!C7+แผนงานรักษาความสงบภายใน!C4+การศึกษา!C4+สาธารณสุข!C4+ความเข้มแข๋งชุมชน!C4+วัฒนธรรมและนันทนาการ!C4+สังคมสงเคราะห์!C4+เคหะและชุมชน!C4+การเกษตร!C4+การพาณิชย์!C4+แผนงานงบกลาง!C4</f>
        <v>30985380</v>
      </c>
    </row>
    <row r="7" spans="1:5" ht="27.75">
      <c r="A7" s="25" t="s">
        <v>0</v>
      </c>
      <c r="B7" s="54"/>
      <c r="C7" s="26">
        <f>C8+C224</f>
        <v>12473200</v>
      </c>
    </row>
    <row r="8" spans="1:5" ht="27.75">
      <c r="A8" s="27" t="s">
        <v>1</v>
      </c>
      <c r="B8" s="28"/>
      <c r="C8" s="29">
        <f>C9+C65+C200+C210</f>
        <v>10039270</v>
      </c>
    </row>
    <row r="9" spans="1:5" ht="27.75">
      <c r="A9" s="30" t="s">
        <v>2</v>
      </c>
      <c r="B9" s="31"/>
      <c r="C9" s="32">
        <f>C33+C10</f>
        <v>6362760</v>
      </c>
      <c r="E9" s="7"/>
    </row>
    <row r="10" spans="1:5" ht="27.75">
      <c r="A10" s="33" t="s">
        <v>95</v>
      </c>
      <c r="B10" s="34"/>
      <c r="C10" s="35">
        <f>C11+C15+C19+C23+C26</f>
        <v>3176400</v>
      </c>
    </row>
    <row r="11" spans="1:5">
      <c r="A11" s="16" t="s">
        <v>3</v>
      </c>
      <c r="B11" s="20"/>
      <c r="C11" s="23">
        <v>514080</v>
      </c>
    </row>
    <row r="12" spans="1:5">
      <c r="A12" s="14" t="s">
        <v>185</v>
      </c>
      <c r="B12" s="2"/>
      <c r="C12" s="3"/>
    </row>
    <row r="13" spans="1:5">
      <c r="A13" s="14" t="s">
        <v>186</v>
      </c>
      <c r="B13" s="2"/>
      <c r="C13" s="3"/>
    </row>
    <row r="14" spans="1:5">
      <c r="A14" s="18" t="s">
        <v>187</v>
      </c>
      <c r="B14" s="21"/>
      <c r="C14" s="19"/>
    </row>
    <row r="15" spans="1:5">
      <c r="A15" s="16" t="s">
        <v>4</v>
      </c>
      <c r="B15" s="20"/>
      <c r="C15" s="23">
        <v>42120</v>
      </c>
    </row>
    <row r="16" spans="1:5">
      <c r="A16" s="14" t="s">
        <v>188</v>
      </c>
      <c r="B16" s="2"/>
      <c r="C16" s="3"/>
    </row>
    <row r="17" spans="1:3">
      <c r="A17" s="14" t="s">
        <v>186</v>
      </c>
      <c r="B17" s="2"/>
      <c r="C17" s="3"/>
    </row>
    <row r="18" spans="1:3">
      <c r="A18" s="18" t="s">
        <v>187</v>
      </c>
      <c r="B18" s="21"/>
      <c r="C18" s="19"/>
    </row>
    <row r="19" spans="1:3">
      <c r="A19" s="16" t="s">
        <v>5</v>
      </c>
      <c r="B19" s="20"/>
      <c r="C19" s="23">
        <v>42120</v>
      </c>
    </row>
    <row r="20" spans="1:3">
      <c r="A20" s="14" t="s">
        <v>189</v>
      </c>
      <c r="B20" s="2"/>
      <c r="C20" s="3"/>
    </row>
    <row r="21" spans="1:3">
      <c r="A21" s="14" t="s">
        <v>186</v>
      </c>
      <c r="B21" s="2"/>
      <c r="C21" s="3"/>
    </row>
    <row r="22" spans="1:3">
      <c r="A22" s="18" t="s">
        <v>155</v>
      </c>
      <c r="B22" s="21"/>
      <c r="C22" s="19"/>
    </row>
    <row r="23" spans="1:3">
      <c r="A23" s="16" t="s">
        <v>6</v>
      </c>
      <c r="B23" s="20"/>
      <c r="C23" s="23">
        <v>86400</v>
      </c>
    </row>
    <row r="24" spans="1:3">
      <c r="A24" s="14" t="s">
        <v>190</v>
      </c>
      <c r="B24" s="2"/>
      <c r="C24" s="3"/>
    </row>
    <row r="25" spans="1:3">
      <c r="A25" s="18" t="s">
        <v>155</v>
      </c>
      <c r="B25" s="21"/>
      <c r="C25" s="19"/>
    </row>
    <row r="26" spans="1:3">
      <c r="A26" s="16" t="s">
        <v>7</v>
      </c>
      <c r="B26" s="20"/>
      <c r="C26" s="23">
        <f>B29+B30+B31</f>
        <v>2491680</v>
      </c>
    </row>
    <row r="27" spans="1:3">
      <c r="A27" s="14" t="s">
        <v>191</v>
      </c>
      <c r="B27" s="2"/>
      <c r="C27" s="3"/>
    </row>
    <row r="28" spans="1:3">
      <c r="A28" s="14" t="s">
        <v>192</v>
      </c>
      <c r="B28" s="2"/>
      <c r="C28" s="3"/>
    </row>
    <row r="29" spans="1:3">
      <c r="A29" s="14" t="s">
        <v>194</v>
      </c>
      <c r="B29" s="3">
        <v>134640</v>
      </c>
      <c r="C29" s="2"/>
    </row>
    <row r="30" spans="1:3">
      <c r="A30" s="14" t="s">
        <v>193</v>
      </c>
      <c r="B30" s="3">
        <v>110640</v>
      </c>
      <c r="C30" s="2"/>
    </row>
    <row r="31" spans="1:3">
      <c r="A31" s="14" t="s">
        <v>195</v>
      </c>
      <c r="B31" s="3">
        <v>2246400</v>
      </c>
      <c r="C31" s="2"/>
    </row>
    <row r="32" spans="1:3">
      <c r="A32" s="18" t="s">
        <v>196</v>
      </c>
      <c r="B32" s="19"/>
      <c r="C32" s="21"/>
    </row>
    <row r="33" spans="1:3" ht="27.75">
      <c r="A33" s="33" t="s">
        <v>8</v>
      </c>
      <c r="B33" s="34"/>
      <c r="C33" s="55">
        <f>C34+C43+C47+C53+C61</f>
        <v>3186360</v>
      </c>
    </row>
    <row r="34" spans="1:3">
      <c r="A34" s="16" t="s">
        <v>9</v>
      </c>
      <c r="B34" s="20"/>
      <c r="C34" s="23">
        <f>B35+B36+B37+B38+B39+B40+B41</f>
        <v>1363630</v>
      </c>
    </row>
    <row r="35" spans="1:3">
      <c r="A35" s="14" t="s">
        <v>197</v>
      </c>
      <c r="B35" s="3">
        <v>299580</v>
      </c>
      <c r="C35" s="3"/>
    </row>
    <row r="36" spans="1:3">
      <c r="A36" s="14" t="s">
        <v>198</v>
      </c>
      <c r="B36" s="3">
        <v>216720</v>
      </c>
      <c r="C36" s="3"/>
    </row>
    <row r="37" spans="1:3">
      <c r="A37" s="14" t="s">
        <v>199</v>
      </c>
      <c r="B37" s="3">
        <v>146650</v>
      </c>
      <c r="C37" s="3"/>
    </row>
    <row r="38" spans="1:3">
      <c r="A38" s="14" t="s">
        <v>200</v>
      </c>
      <c r="B38" s="3">
        <v>121800</v>
      </c>
      <c r="C38" s="3"/>
    </row>
    <row r="39" spans="1:3">
      <c r="A39" s="14" t="s">
        <v>201</v>
      </c>
      <c r="B39" s="3">
        <v>216120</v>
      </c>
      <c r="C39" s="3"/>
    </row>
    <row r="40" spans="1:3">
      <c r="A40" s="14" t="s">
        <v>202</v>
      </c>
      <c r="B40" s="3">
        <v>216120</v>
      </c>
      <c r="C40" s="3"/>
    </row>
    <row r="41" spans="1:3">
      <c r="A41" s="14" t="s">
        <v>203</v>
      </c>
      <c r="B41" s="3">
        <v>146640</v>
      </c>
      <c r="C41" s="3"/>
    </row>
    <row r="42" spans="1:3">
      <c r="A42" s="18" t="s">
        <v>167</v>
      </c>
      <c r="B42" s="19"/>
      <c r="C42" s="19"/>
    </row>
    <row r="43" spans="1:3">
      <c r="A43" s="16" t="s">
        <v>504</v>
      </c>
      <c r="B43" s="20"/>
      <c r="C43" s="23">
        <f>B44+B45</f>
        <v>258370</v>
      </c>
    </row>
    <row r="44" spans="1:3">
      <c r="A44" s="14" t="s">
        <v>506</v>
      </c>
      <c r="B44" s="3">
        <v>206170</v>
      </c>
      <c r="C44" s="3"/>
    </row>
    <row r="45" spans="1:3">
      <c r="A45" s="14" t="s">
        <v>505</v>
      </c>
      <c r="B45" s="3">
        <v>52200</v>
      </c>
      <c r="C45" s="3"/>
    </row>
    <row r="46" spans="1:3">
      <c r="A46" s="18" t="s">
        <v>155</v>
      </c>
      <c r="B46" s="21"/>
      <c r="C46" s="19"/>
    </row>
    <row r="47" spans="1:3">
      <c r="A47" s="16" t="s">
        <v>507</v>
      </c>
      <c r="B47" s="20"/>
      <c r="C47" s="23">
        <f>B50+B51</f>
        <v>84000</v>
      </c>
    </row>
    <row r="48" spans="1:3">
      <c r="A48" s="14" t="s">
        <v>204</v>
      </c>
      <c r="B48" s="2"/>
      <c r="C48" s="3"/>
    </row>
    <row r="49" spans="1:3">
      <c r="A49" s="14" t="s">
        <v>208</v>
      </c>
      <c r="B49" s="2"/>
      <c r="C49" s="3"/>
    </row>
    <row r="50" spans="1:3">
      <c r="A50" s="14" t="s">
        <v>205</v>
      </c>
      <c r="B50" s="3">
        <v>42000</v>
      </c>
      <c r="C50" s="3"/>
    </row>
    <row r="51" spans="1:3">
      <c r="A51" s="14" t="s">
        <v>206</v>
      </c>
      <c r="B51" s="3">
        <v>42000</v>
      </c>
      <c r="C51" s="3"/>
    </row>
    <row r="52" spans="1:3">
      <c r="A52" s="18" t="s">
        <v>155</v>
      </c>
      <c r="B52" s="19"/>
      <c r="C52" s="19"/>
    </row>
    <row r="53" spans="1:3">
      <c r="A53" s="16" t="s">
        <v>10</v>
      </c>
      <c r="B53" s="20"/>
      <c r="C53" s="23">
        <f>B56+B57+B58+B59</f>
        <v>946440</v>
      </c>
    </row>
    <row r="54" spans="1:3">
      <c r="A54" s="14" t="s">
        <v>159</v>
      </c>
      <c r="B54" s="2"/>
      <c r="C54" s="3"/>
    </row>
    <row r="55" spans="1:3">
      <c r="A55" s="14" t="s">
        <v>207</v>
      </c>
      <c r="B55" s="2"/>
      <c r="C55" s="3"/>
    </row>
    <row r="56" spans="1:3">
      <c r="A56" s="14" t="s">
        <v>209</v>
      </c>
      <c r="B56" s="3">
        <v>78360</v>
      </c>
      <c r="C56" s="3"/>
    </row>
    <row r="57" spans="1:3">
      <c r="A57" s="14" t="s">
        <v>210</v>
      </c>
      <c r="B57" s="3">
        <v>84840</v>
      </c>
      <c r="C57" s="3"/>
    </row>
    <row r="58" spans="1:3">
      <c r="A58" s="14" t="s">
        <v>211</v>
      </c>
      <c r="B58" s="3">
        <v>78360</v>
      </c>
      <c r="C58" s="3"/>
    </row>
    <row r="59" spans="1:3">
      <c r="A59" s="14" t="s">
        <v>212</v>
      </c>
      <c r="B59" s="3">
        <v>704880</v>
      </c>
      <c r="C59" s="3"/>
    </row>
    <row r="60" spans="1:3">
      <c r="A60" s="18" t="s">
        <v>155</v>
      </c>
      <c r="B60" s="19"/>
      <c r="C60" s="19"/>
    </row>
    <row r="61" spans="1:3">
      <c r="A61" s="16" t="s">
        <v>508</v>
      </c>
      <c r="B61" s="20"/>
      <c r="C61" s="23">
        <v>533920</v>
      </c>
    </row>
    <row r="62" spans="1:3">
      <c r="A62" s="14" t="s">
        <v>213</v>
      </c>
      <c r="B62" s="2"/>
      <c r="C62" s="3"/>
    </row>
    <row r="63" spans="1:3">
      <c r="A63" s="18" t="s">
        <v>155</v>
      </c>
      <c r="B63" s="21"/>
      <c r="C63" s="19"/>
    </row>
    <row r="64" spans="1:3">
      <c r="A64" s="44"/>
      <c r="B64" s="44"/>
      <c r="C64" s="45"/>
    </row>
    <row r="65" spans="1:3" ht="30.75">
      <c r="A65" s="56" t="s">
        <v>11</v>
      </c>
      <c r="B65" s="57"/>
      <c r="C65" s="58">
        <f>C66+C90+C146+C186</f>
        <v>3531510</v>
      </c>
    </row>
    <row r="66" spans="1:3" ht="27.75">
      <c r="A66" s="33" t="s">
        <v>12</v>
      </c>
      <c r="B66" s="34"/>
      <c r="C66" s="35">
        <f>C67+C76+C80+C83+C86</f>
        <v>350000</v>
      </c>
    </row>
    <row r="67" spans="1:3">
      <c r="A67" s="16" t="s">
        <v>96</v>
      </c>
      <c r="B67" s="20"/>
      <c r="C67" s="23">
        <v>100000</v>
      </c>
    </row>
    <row r="68" spans="1:3">
      <c r="A68" s="14" t="s">
        <v>215</v>
      </c>
      <c r="B68" s="2"/>
      <c r="C68" s="3"/>
    </row>
    <row r="69" spans="1:3">
      <c r="A69" s="14" t="s">
        <v>509</v>
      </c>
      <c r="B69" s="2"/>
      <c r="C69" s="3"/>
    </row>
    <row r="70" spans="1:3">
      <c r="A70" s="14" t="s">
        <v>214</v>
      </c>
      <c r="B70" s="2"/>
      <c r="C70" s="3"/>
    </row>
    <row r="71" spans="1:3">
      <c r="A71" s="14" t="s">
        <v>216</v>
      </c>
      <c r="B71" s="2"/>
      <c r="C71" s="3"/>
    </row>
    <row r="72" spans="1:3">
      <c r="A72" s="14" t="s">
        <v>217</v>
      </c>
      <c r="B72" s="2"/>
      <c r="C72" s="3"/>
    </row>
    <row r="73" spans="1:3">
      <c r="A73" s="14" t="s">
        <v>218</v>
      </c>
      <c r="B73" s="2"/>
      <c r="C73" s="3"/>
    </row>
    <row r="74" spans="1:3">
      <c r="A74" s="14" t="s">
        <v>219</v>
      </c>
      <c r="B74" s="2"/>
      <c r="C74" s="3"/>
    </row>
    <row r="75" spans="1:3">
      <c r="A75" s="18" t="s">
        <v>155</v>
      </c>
      <c r="B75" s="21"/>
      <c r="C75" s="19"/>
    </row>
    <row r="76" spans="1:3">
      <c r="A76" s="16" t="s">
        <v>13</v>
      </c>
      <c r="B76" s="20"/>
      <c r="C76" s="23">
        <v>50000</v>
      </c>
    </row>
    <row r="77" spans="1:3">
      <c r="A77" s="14" t="s">
        <v>221</v>
      </c>
      <c r="B77" s="2"/>
      <c r="C77" s="3"/>
    </row>
    <row r="78" spans="1:3">
      <c r="A78" s="14" t="s">
        <v>222</v>
      </c>
      <c r="B78" s="2"/>
      <c r="C78" s="3"/>
    </row>
    <row r="79" spans="1:3">
      <c r="A79" s="18" t="s">
        <v>155</v>
      </c>
      <c r="B79" s="21"/>
      <c r="C79" s="19"/>
    </row>
    <row r="80" spans="1:3">
      <c r="A80" s="16" t="s">
        <v>14</v>
      </c>
      <c r="B80" s="20"/>
      <c r="C80" s="23">
        <v>50000</v>
      </c>
    </row>
    <row r="81" spans="1:3">
      <c r="A81" s="14" t="s">
        <v>114</v>
      </c>
      <c r="B81" s="2"/>
      <c r="C81" s="3"/>
    </row>
    <row r="82" spans="1:3">
      <c r="A82" s="18" t="s">
        <v>155</v>
      </c>
      <c r="B82" s="21"/>
      <c r="C82" s="19"/>
    </row>
    <row r="83" spans="1:3">
      <c r="A83" s="16" t="s">
        <v>15</v>
      </c>
      <c r="B83" s="20"/>
      <c r="C83" s="23">
        <v>50000</v>
      </c>
    </row>
    <row r="84" spans="1:3">
      <c r="A84" s="14" t="s">
        <v>223</v>
      </c>
      <c r="B84" s="2"/>
      <c r="C84" s="3"/>
    </row>
    <row r="85" spans="1:3">
      <c r="A85" s="18" t="s">
        <v>155</v>
      </c>
      <c r="B85" s="21"/>
      <c r="C85" s="19"/>
    </row>
    <row r="86" spans="1:3">
      <c r="A86" s="16" t="s">
        <v>16</v>
      </c>
      <c r="B86" s="20"/>
      <c r="C86" s="23">
        <v>100000</v>
      </c>
    </row>
    <row r="87" spans="1:3">
      <c r="A87" s="14" t="s">
        <v>510</v>
      </c>
      <c r="B87" s="2"/>
      <c r="C87" s="3"/>
    </row>
    <row r="88" spans="1:3">
      <c r="A88" s="18" t="s">
        <v>155</v>
      </c>
      <c r="B88" s="21"/>
      <c r="C88" s="19"/>
    </row>
    <row r="89" spans="1:3">
      <c r="A89" s="22"/>
      <c r="B89" s="50"/>
      <c r="C89" s="46"/>
    </row>
    <row r="90" spans="1:3" ht="27.75">
      <c r="A90" s="33" t="s">
        <v>17</v>
      </c>
      <c r="B90" s="34"/>
      <c r="C90" s="35">
        <f>C91+C97+C107+C111</f>
        <v>1570000</v>
      </c>
    </row>
    <row r="91" spans="1:3">
      <c r="A91" s="16" t="s">
        <v>18</v>
      </c>
      <c r="B91" s="20"/>
      <c r="C91" s="23">
        <f>B92+B94+B95</f>
        <v>220000</v>
      </c>
    </row>
    <row r="92" spans="1:3">
      <c r="A92" s="14" t="s">
        <v>224</v>
      </c>
      <c r="B92" s="3">
        <v>80000</v>
      </c>
      <c r="C92" s="3"/>
    </row>
    <row r="93" spans="1:3">
      <c r="A93" s="14" t="s">
        <v>225</v>
      </c>
      <c r="B93" s="3"/>
      <c r="C93" s="3"/>
    </row>
    <row r="94" spans="1:3">
      <c r="A94" s="14" t="s">
        <v>226</v>
      </c>
      <c r="B94" s="3">
        <v>90000</v>
      </c>
      <c r="C94" s="3"/>
    </row>
    <row r="95" spans="1:3">
      <c r="A95" s="14" t="s">
        <v>227</v>
      </c>
      <c r="B95" s="3">
        <v>50000</v>
      </c>
      <c r="C95" s="3"/>
    </row>
    <row r="96" spans="1:3">
      <c r="A96" s="18" t="s">
        <v>155</v>
      </c>
      <c r="B96" s="19"/>
      <c r="C96" s="19"/>
    </row>
    <row r="97" spans="1:3">
      <c r="A97" s="16" t="s">
        <v>511</v>
      </c>
      <c r="B97" s="17"/>
      <c r="C97" s="23">
        <f>B98+B103</f>
        <v>80000</v>
      </c>
    </row>
    <row r="98" spans="1:3">
      <c r="A98" s="14" t="s">
        <v>228</v>
      </c>
      <c r="B98" s="3">
        <v>50000</v>
      </c>
      <c r="C98" s="3"/>
    </row>
    <row r="99" spans="1:3">
      <c r="A99" s="14" t="s">
        <v>229</v>
      </c>
      <c r="B99" s="3"/>
      <c r="C99" s="3"/>
    </row>
    <row r="100" spans="1:3">
      <c r="A100" s="14" t="s">
        <v>230</v>
      </c>
      <c r="B100" s="3"/>
      <c r="C100" s="3"/>
    </row>
    <row r="101" spans="1:3">
      <c r="A101" s="14" t="s">
        <v>231</v>
      </c>
      <c r="B101" s="3"/>
      <c r="C101" s="3"/>
    </row>
    <row r="102" spans="1:3">
      <c r="A102" s="14" t="s">
        <v>177</v>
      </c>
      <c r="B102" s="3"/>
      <c r="C102" s="3"/>
    </row>
    <row r="103" spans="1:3">
      <c r="A103" s="14" t="s">
        <v>232</v>
      </c>
      <c r="B103" s="3">
        <v>30000</v>
      </c>
      <c r="C103" s="3"/>
    </row>
    <row r="104" spans="1:3">
      <c r="A104" s="14" t="s">
        <v>478</v>
      </c>
      <c r="B104" s="3"/>
      <c r="C104" s="3"/>
    </row>
    <row r="105" spans="1:3">
      <c r="A105" s="14" t="s">
        <v>233</v>
      </c>
      <c r="B105" s="3"/>
      <c r="C105" s="3"/>
    </row>
    <row r="106" spans="1:3">
      <c r="A106" s="18" t="s">
        <v>177</v>
      </c>
      <c r="B106" s="19"/>
      <c r="C106" s="19"/>
    </row>
    <row r="107" spans="1:3">
      <c r="A107" s="16" t="s">
        <v>19</v>
      </c>
      <c r="B107" s="17"/>
      <c r="C107" s="23">
        <v>250000</v>
      </c>
    </row>
    <row r="108" spans="1:3">
      <c r="A108" s="14" t="s">
        <v>234</v>
      </c>
      <c r="B108" s="3"/>
      <c r="C108" s="3"/>
    </row>
    <row r="109" spans="1:3">
      <c r="A109" s="14" t="s">
        <v>235</v>
      </c>
      <c r="B109" s="3"/>
      <c r="C109" s="3"/>
    </row>
    <row r="110" spans="1:3">
      <c r="A110" s="18" t="s">
        <v>167</v>
      </c>
      <c r="B110" s="19"/>
      <c r="C110" s="19"/>
    </row>
    <row r="111" spans="1:3">
      <c r="A111" s="16" t="s">
        <v>20</v>
      </c>
      <c r="B111" s="17"/>
      <c r="C111" s="23">
        <f>B112+B119+B123+B126+B129+B133+B136+B139+B142</f>
        <v>1020000</v>
      </c>
    </row>
    <row r="112" spans="1:3">
      <c r="A112" s="14" t="s">
        <v>236</v>
      </c>
      <c r="B112" s="3">
        <v>100000</v>
      </c>
      <c r="C112" s="3"/>
    </row>
    <row r="113" spans="1:3">
      <c r="A113" s="14" t="s">
        <v>243</v>
      </c>
      <c r="B113" s="3"/>
      <c r="C113" s="3"/>
    </row>
    <row r="114" spans="1:3">
      <c r="A114" s="14" t="s">
        <v>244</v>
      </c>
      <c r="B114" s="3"/>
      <c r="C114" s="3"/>
    </row>
    <row r="115" spans="1:3">
      <c r="A115" s="14" t="s">
        <v>246</v>
      </c>
      <c r="B115" s="3"/>
      <c r="C115" s="3"/>
    </row>
    <row r="116" spans="1:3">
      <c r="A116" s="14" t="s">
        <v>245</v>
      </c>
      <c r="B116" s="3"/>
      <c r="C116" s="3"/>
    </row>
    <row r="117" spans="1:3">
      <c r="A117" s="14" t="s">
        <v>247</v>
      </c>
      <c r="B117" s="3"/>
      <c r="C117" s="3"/>
    </row>
    <row r="118" spans="1:3">
      <c r="A118" s="14" t="s">
        <v>177</v>
      </c>
      <c r="B118" s="3"/>
      <c r="C118" s="3"/>
    </row>
    <row r="119" spans="1:3">
      <c r="A119" s="14" t="s">
        <v>476</v>
      </c>
      <c r="B119" s="3">
        <v>200000</v>
      </c>
      <c r="C119" s="3"/>
    </row>
    <row r="120" spans="1:3">
      <c r="A120" s="14" t="s">
        <v>477</v>
      </c>
      <c r="B120" s="3"/>
      <c r="C120" s="3"/>
    </row>
    <row r="121" spans="1:3">
      <c r="A121" s="14" t="s">
        <v>248</v>
      </c>
      <c r="B121" s="3"/>
      <c r="C121" s="3"/>
    </row>
    <row r="122" spans="1:3">
      <c r="A122" s="14" t="s">
        <v>177</v>
      </c>
      <c r="B122" s="3"/>
      <c r="C122" s="3"/>
    </row>
    <row r="123" spans="1:3">
      <c r="A123" s="14" t="s">
        <v>237</v>
      </c>
      <c r="B123" s="3">
        <v>500000</v>
      </c>
      <c r="C123" s="3"/>
    </row>
    <row r="124" spans="1:3">
      <c r="A124" s="14" t="s">
        <v>249</v>
      </c>
      <c r="B124" s="3"/>
      <c r="C124" s="3"/>
    </row>
    <row r="125" spans="1:3">
      <c r="A125" s="14" t="s">
        <v>177</v>
      </c>
      <c r="B125" s="3"/>
      <c r="C125" s="3"/>
    </row>
    <row r="126" spans="1:3">
      <c r="A126" s="14" t="s">
        <v>250</v>
      </c>
      <c r="B126" s="3">
        <v>50000</v>
      </c>
      <c r="C126" s="3"/>
    </row>
    <row r="127" spans="1:3">
      <c r="A127" s="14" t="s">
        <v>251</v>
      </c>
      <c r="B127" s="3"/>
      <c r="C127" s="3"/>
    </row>
    <row r="128" spans="1:3">
      <c r="A128" s="18" t="s">
        <v>177</v>
      </c>
      <c r="B128" s="19"/>
      <c r="C128" s="19"/>
    </row>
    <row r="129" spans="1:3">
      <c r="A129" s="59" t="s">
        <v>238</v>
      </c>
      <c r="B129" s="17">
        <v>30000</v>
      </c>
      <c r="C129" s="17"/>
    </row>
    <row r="130" spans="1:3">
      <c r="A130" s="14" t="s">
        <v>253</v>
      </c>
      <c r="B130" s="3"/>
      <c r="C130" s="3"/>
    </row>
    <row r="131" spans="1:3">
      <c r="A131" s="14" t="s">
        <v>252</v>
      </c>
      <c r="B131" s="3"/>
      <c r="C131" s="3"/>
    </row>
    <row r="132" spans="1:3">
      <c r="A132" s="14" t="s">
        <v>177</v>
      </c>
      <c r="B132" s="3"/>
      <c r="C132" s="3"/>
    </row>
    <row r="133" spans="1:3">
      <c r="A133" s="14" t="s">
        <v>239</v>
      </c>
      <c r="B133" s="3">
        <v>30000</v>
      </c>
      <c r="C133" s="3"/>
    </row>
    <row r="134" spans="1:3">
      <c r="A134" s="14" t="s">
        <v>254</v>
      </c>
      <c r="B134" s="3"/>
      <c r="C134" s="3"/>
    </row>
    <row r="135" spans="1:3">
      <c r="A135" s="14" t="s">
        <v>177</v>
      </c>
      <c r="B135" s="3"/>
      <c r="C135" s="3"/>
    </row>
    <row r="136" spans="1:3">
      <c r="A136" s="14" t="s">
        <v>240</v>
      </c>
      <c r="B136" s="3">
        <v>30000</v>
      </c>
      <c r="C136" s="3"/>
    </row>
    <row r="137" spans="1:3">
      <c r="A137" s="14" t="s">
        <v>255</v>
      </c>
      <c r="B137" s="3"/>
      <c r="C137" s="3"/>
    </row>
    <row r="138" spans="1:3">
      <c r="A138" s="14" t="s">
        <v>177</v>
      </c>
      <c r="B138" s="3"/>
      <c r="C138" s="3"/>
    </row>
    <row r="139" spans="1:3">
      <c r="A139" s="14" t="s">
        <v>241</v>
      </c>
      <c r="B139" s="3">
        <v>50000</v>
      </c>
      <c r="C139" s="3"/>
    </row>
    <row r="140" spans="1:3">
      <c r="A140" s="14" t="s">
        <v>256</v>
      </c>
      <c r="B140" s="3"/>
      <c r="C140" s="3"/>
    </row>
    <row r="141" spans="1:3">
      <c r="A141" s="14" t="s">
        <v>177</v>
      </c>
      <c r="B141" s="3"/>
      <c r="C141" s="3"/>
    </row>
    <row r="142" spans="1:3">
      <c r="A142" s="14" t="s">
        <v>242</v>
      </c>
      <c r="B142" s="3">
        <v>30000</v>
      </c>
      <c r="C142" s="3"/>
    </row>
    <row r="143" spans="1:3">
      <c r="A143" s="14" t="s">
        <v>257</v>
      </c>
      <c r="B143" s="3"/>
      <c r="C143" s="3"/>
    </row>
    <row r="144" spans="1:3">
      <c r="A144" s="18" t="s">
        <v>177</v>
      </c>
      <c r="B144" s="19"/>
      <c r="C144" s="19"/>
    </row>
    <row r="145" spans="1:3">
      <c r="A145" s="22"/>
      <c r="B145" s="51"/>
      <c r="C145" s="46"/>
    </row>
    <row r="146" spans="1:3" ht="27.75">
      <c r="A146" s="33" t="s">
        <v>21</v>
      </c>
      <c r="B146" s="34"/>
      <c r="C146" s="35">
        <f>C147+C153+C157+C165+C161+C169+C173+C177+C181</f>
        <v>1075510</v>
      </c>
    </row>
    <row r="147" spans="1:3">
      <c r="A147" s="16" t="s">
        <v>22</v>
      </c>
      <c r="B147" s="17"/>
      <c r="C147" s="23">
        <v>125510</v>
      </c>
    </row>
    <row r="148" spans="1:3">
      <c r="A148" s="14" t="s">
        <v>258</v>
      </c>
      <c r="B148" s="3"/>
      <c r="C148" s="3"/>
    </row>
    <row r="149" spans="1:3">
      <c r="A149" s="14" t="s">
        <v>260</v>
      </c>
      <c r="B149" s="3"/>
      <c r="C149" s="3"/>
    </row>
    <row r="150" spans="1:3">
      <c r="A150" s="14" t="s">
        <v>259</v>
      </c>
      <c r="B150" s="3"/>
      <c r="C150" s="3"/>
    </row>
    <row r="151" spans="1:3">
      <c r="A151" s="14" t="s">
        <v>261</v>
      </c>
      <c r="B151" s="3"/>
      <c r="C151" s="3"/>
    </row>
    <row r="152" spans="1:3">
      <c r="A152" s="18" t="s">
        <v>167</v>
      </c>
      <c r="B152" s="19"/>
      <c r="C152" s="19"/>
    </row>
    <row r="153" spans="1:3">
      <c r="A153" s="16" t="s">
        <v>23</v>
      </c>
      <c r="B153" s="17"/>
      <c r="C153" s="23">
        <v>50000</v>
      </c>
    </row>
    <row r="154" spans="1:3">
      <c r="A154" s="14" t="s">
        <v>262</v>
      </c>
      <c r="B154" s="3"/>
      <c r="C154" s="3"/>
    </row>
    <row r="155" spans="1:3">
      <c r="A155" s="14" t="s">
        <v>263</v>
      </c>
      <c r="B155" s="3"/>
      <c r="C155" s="3"/>
    </row>
    <row r="156" spans="1:3">
      <c r="A156" s="18" t="s">
        <v>167</v>
      </c>
      <c r="B156" s="19"/>
      <c r="C156" s="19"/>
    </row>
    <row r="157" spans="1:3">
      <c r="A157" s="16" t="s">
        <v>24</v>
      </c>
      <c r="B157" s="17"/>
      <c r="C157" s="23">
        <v>50000</v>
      </c>
    </row>
    <row r="158" spans="1:3">
      <c r="A158" s="14" t="s">
        <v>264</v>
      </c>
      <c r="B158" s="3"/>
      <c r="C158" s="3"/>
    </row>
    <row r="159" spans="1:3">
      <c r="A159" s="14" t="s">
        <v>265</v>
      </c>
      <c r="B159" s="3"/>
      <c r="C159" s="3"/>
    </row>
    <row r="160" spans="1:3">
      <c r="A160" s="18" t="s">
        <v>167</v>
      </c>
      <c r="B160" s="19"/>
      <c r="C160" s="19"/>
    </row>
    <row r="161" spans="1:3">
      <c r="A161" s="16" t="s">
        <v>25</v>
      </c>
      <c r="B161" s="17"/>
      <c r="C161" s="23">
        <v>100000</v>
      </c>
    </row>
    <row r="162" spans="1:3">
      <c r="A162" s="14" t="s">
        <v>266</v>
      </c>
      <c r="B162" s="3"/>
      <c r="C162" s="3"/>
    </row>
    <row r="163" spans="1:3">
      <c r="A163" s="14" t="s">
        <v>267</v>
      </c>
      <c r="B163" s="3"/>
      <c r="C163" s="3"/>
    </row>
    <row r="164" spans="1:3">
      <c r="A164" s="18" t="s">
        <v>167</v>
      </c>
      <c r="B164" s="19"/>
      <c r="C164" s="19"/>
    </row>
    <row r="165" spans="1:3">
      <c r="A165" s="16" t="s">
        <v>26</v>
      </c>
      <c r="B165" s="17"/>
      <c r="C165" s="23">
        <v>500000</v>
      </c>
    </row>
    <row r="166" spans="1:3">
      <c r="A166" s="14" t="s">
        <v>268</v>
      </c>
      <c r="B166" s="3"/>
      <c r="C166" s="3"/>
    </row>
    <row r="167" spans="1:3">
      <c r="A167" s="14" t="s">
        <v>267</v>
      </c>
      <c r="B167" s="3"/>
      <c r="C167" s="3"/>
    </row>
    <row r="168" spans="1:3">
      <c r="A168" s="18" t="s">
        <v>167</v>
      </c>
      <c r="B168" s="19"/>
      <c r="C168" s="19"/>
    </row>
    <row r="169" spans="1:3">
      <c r="A169" s="16" t="s">
        <v>30</v>
      </c>
      <c r="B169" s="17"/>
      <c r="C169" s="23">
        <v>100000</v>
      </c>
    </row>
    <row r="170" spans="1:3">
      <c r="A170" s="14" t="s">
        <v>269</v>
      </c>
      <c r="B170" s="3"/>
      <c r="C170" s="3"/>
    </row>
    <row r="171" spans="1:3">
      <c r="A171" s="14" t="s">
        <v>270</v>
      </c>
      <c r="B171" s="3"/>
      <c r="C171" s="3"/>
    </row>
    <row r="172" spans="1:3">
      <c r="A172" s="18" t="s">
        <v>167</v>
      </c>
      <c r="B172" s="19"/>
      <c r="C172" s="19"/>
    </row>
    <row r="173" spans="1:3">
      <c r="A173" s="16" t="s">
        <v>27</v>
      </c>
      <c r="B173" s="17"/>
      <c r="C173" s="23">
        <v>50000</v>
      </c>
    </row>
    <row r="174" spans="1:3">
      <c r="A174" s="14" t="s">
        <v>512</v>
      </c>
      <c r="B174" s="3"/>
      <c r="C174" s="3"/>
    </row>
    <row r="175" spans="1:3">
      <c r="A175" s="14" t="s">
        <v>271</v>
      </c>
      <c r="B175" s="3"/>
      <c r="C175" s="3"/>
    </row>
    <row r="176" spans="1:3">
      <c r="A176" s="18" t="s">
        <v>167</v>
      </c>
      <c r="B176" s="19"/>
      <c r="C176" s="19"/>
    </row>
    <row r="177" spans="1:3">
      <c r="A177" s="16" t="s">
        <v>28</v>
      </c>
      <c r="B177" s="17"/>
      <c r="C177" s="23">
        <v>50000</v>
      </c>
    </row>
    <row r="178" spans="1:3">
      <c r="A178" s="14" t="s">
        <v>272</v>
      </c>
      <c r="B178" s="3"/>
      <c r="C178" s="3"/>
    </row>
    <row r="179" spans="1:3">
      <c r="A179" s="14" t="s">
        <v>267</v>
      </c>
      <c r="B179" s="3"/>
      <c r="C179" s="3"/>
    </row>
    <row r="180" spans="1:3">
      <c r="A180" s="18" t="s">
        <v>167</v>
      </c>
      <c r="B180" s="19"/>
      <c r="C180" s="19"/>
    </row>
    <row r="181" spans="1:3">
      <c r="A181" s="16" t="s">
        <v>29</v>
      </c>
      <c r="B181" s="17"/>
      <c r="C181" s="23">
        <v>50000</v>
      </c>
    </row>
    <row r="182" spans="1:3">
      <c r="A182" s="14" t="s">
        <v>273</v>
      </c>
      <c r="B182" s="3"/>
      <c r="C182" s="3"/>
    </row>
    <row r="183" spans="1:3">
      <c r="A183" s="14" t="s">
        <v>274</v>
      </c>
      <c r="B183" s="3"/>
      <c r="C183" s="3"/>
    </row>
    <row r="184" spans="1:3">
      <c r="A184" s="18" t="s">
        <v>167</v>
      </c>
      <c r="B184" s="19"/>
      <c r="C184" s="19"/>
    </row>
    <row r="185" spans="1:3">
      <c r="A185" s="22"/>
      <c r="B185" s="51"/>
      <c r="C185" s="46"/>
    </row>
    <row r="186" spans="1:3" ht="27.75">
      <c r="A186" s="33" t="s">
        <v>91</v>
      </c>
      <c r="B186" s="34"/>
      <c r="C186" s="35">
        <f>C187+C190+C193+C196</f>
        <v>536000</v>
      </c>
    </row>
    <row r="187" spans="1:3">
      <c r="A187" s="16" t="s">
        <v>31</v>
      </c>
      <c r="B187" s="17"/>
      <c r="C187" s="23">
        <v>400000</v>
      </c>
    </row>
    <row r="188" spans="1:3">
      <c r="A188" s="14" t="s">
        <v>275</v>
      </c>
      <c r="B188" s="3"/>
      <c r="C188" s="3"/>
    </row>
    <row r="189" spans="1:3">
      <c r="A189" s="18" t="s">
        <v>155</v>
      </c>
      <c r="B189" s="19"/>
      <c r="C189" s="19"/>
    </row>
    <row r="190" spans="1:3">
      <c r="A190" s="16" t="s">
        <v>32</v>
      </c>
      <c r="B190" s="17"/>
      <c r="C190" s="23">
        <v>50000</v>
      </c>
    </row>
    <row r="191" spans="1:3">
      <c r="A191" s="14" t="s">
        <v>276</v>
      </c>
      <c r="B191" s="3"/>
      <c r="C191" s="3"/>
    </row>
    <row r="192" spans="1:3">
      <c r="A192" s="18" t="s">
        <v>155</v>
      </c>
      <c r="B192" s="19"/>
      <c r="C192" s="19"/>
    </row>
    <row r="193" spans="1:3">
      <c r="A193" s="16" t="s">
        <v>513</v>
      </c>
      <c r="B193" s="17"/>
      <c r="C193" s="23">
        <v>36000</v>
      </c>
    </row>
    <row r="194" spans="1:3">
      <c r="A194" s="14" t="s">
        <v>514</v>
      </c>
      <c r="B194" s="3"/>
      <c r="C194" s="3"/>
    </row>
    <row r="195" spans="1:3">
      <c r="A195" s="18" t="s">
        <v>155</v>
      </c>
      <c r="B195" s="19"/>
      <c r="C195" s="19"/>
    </row>
    <row r="196" spans="1:3">
      <c r="A196" s="16" t="s">
        <v>33</v>
      </c>
      <c r="B196" s="17"/>
      <c r="C196" s="23">
        <v>50000</v>
      </c>
    </row>
    <row r="197" spans="1:3">
      <c r="A197" s="14" t="s">
        <v>277</v>
      </c>
      <c r="B197" s="3"/>
      <c r="C197" s="3"/>
    </row>
    <row r="198" spans="1:3">
      <c r="A198" s="18" t="s">
        <v>155</v>
      </c>
      <c r="B198" s="19"/>
      <c r="C198" s="19"/>
    </row>
    <row r="199" spans="1:3">
      <c r="A199" s="22"/>
      <c r="B199" s="51"/>
      <c r="C199" s="46"/>
    </row>
    <row r="200" spans="1:3" ht="30.75">
      <c r="A200" s="56" t="s">
        <v>34</v>
      </c>
      <c r="B200" s="58"/>
      <c r="C200" s="58">
        <f>C201</f>
        <v>40000</v>
      </c>
    </row>
    <row r="201" spans="1:3" ht="27.75">
      <c r="A201" s="33" t="s">
        <v>35</v>
      </c>
      <c r="B201" s="35"/>
      <c r="C201" s="35">
        <f>C202+C206</f>
        <v>40000</v>
      </c>
    </row>
    <row r="202" spans="1:3">
      <c r="A202" s="59" t="s">
        <v>278</v>
      </c>
      <c r="B202" s="17"/>
      <c r="C202" s="23">
        <v>20000</v>
      </c>
    </row>
    <row r="203" spans="1:3">
      <c r="A203" s="14" t="s">
        <v>279</v>
      </c>
      <c r="B203" s="3"/>
      <c r="C203" s="3"/>
    </row>
    <row r="204" spans="1:3">
      <c r="A204" s="14" t="s">
        <v>280</v>
      </c>
      <c r="B204" s="3"/>
      <c r="C204" s="3"/>
    </row>
    <row r="205" spans="1:3">
      <c r="A205" s="18" t="s">
        <v>155</v>
      </c>
      <c r="B205" s="19"/>
      <c r="C205" s="19"/>
    </row>
    <row r="206" spans="1:3">
      <c r="A206" s="59" t="s">
        <v>281</v>
      </c>
      <c r="B206" s="17"/>
      <c r="C206" s="23">
        <v>20000</v>
      </c>
    </row>
    <row r="207" spans="1:3">
      <c r="A207" s="14" t="s">
        <v>282</v>
      </c>
      <c r="B207" s="3"/>
      <c r="C207" s="3"/>
    </row>
    <row r="208" spans="1:3">
      <c r="A208" s="18" t="s">
        <v>155</v>
      </c>
      <c r="B208" s="19"/>
      <c r="C208" s="19"/>
    </row>
    <row r="209" spans="1:3">
      <c r="A209" s="22"/>
      <c r="B209" s="51"/>
      <c r="C209" s="46"/>
    </row>
    <row r="210" spans="1:3" ht="30.75">
      <c r="A210" s="56" t="s">
        <v>36</v>
      </c>
      <c r="B210" s="58"/>
      <c r="C210" s="58">
        <f>C211+C218</f>
        <v>105000</v>
      </c>
    </row>
    <row r="211" spans="1:3" ht="27.75">
      <c r="A211" s="33" t="s">
        <v>37</v>
      </c>
      <c r="B211" s="35"/>
      <c r="C211" s="35">
        <f>C212</f>
        <v>15000</v>
      </c>
    </row>
    <row r="212" spans="1:3">
      <c r="A212" s="16" t="s">
        <v>283</v>
      </c>
      <c r="B212" s="17"/>
      <c r="C212" s="23">
        <f>B213+B215</f>
        <v>15000</v>
      </c>
    </row>
    <row r="213" spans="1:3">
      <c r="A213" s="14" t="s">
        <v>284</v>
      </c>
      <c r="B213" s="3">
        <v>5000</v>
      </c>
      <c r="C213" s="3"/>
    </row>
    <row r="214" spans="1:3">
      <c r="A214" s="14" t="s">
        <v>155</v>
      </c>
      <c r="B214" s="3"/>
      <c r="C214" s="3"/>
    </row>
    <row r="215" spans="1:3">
      <c r="A215" s="14" t="s">
        <v>285</v>
      </c>
      <c r="B215" s="3">
        <v>10000</v>
      </c>
      <c r="C215" s="3"/>
    </row>
    <row r="216" spans="1:3">
      <c r="A216" s="18" t="s">
        <v>155</v>
      </c>
      <c r="B216" s="19"/>
      <c r="C216" s="19"/>
    </row>
    <row r="217" spans="1:3">
      <c r="A217" s="22"/>
      <c r="B217" s="51"/>
      <c r="C217" s="46"/>
    </row>
    <row r="218" spans="1:3" ht="27.75">
      <c r="A218" s="33" t="s">
        <v>38</v>
      </c>
      <c r="B218" s="35"/>
      <c r="C218" s="35">
        <f>C219+C220+C221</f>
        <v>90000</v>
      </c>
    </row>
    <row r="219" spans="1:3">
      <c r="A219" s="59" t="s">
        <v>515</v>
      </c>
      <c r="B219" s="17"/>
      <c r="C219" s="23">
        <v>90000</v>
      </c>
    </row>
    <row r="220" spans="1:3">
      <c r="A220" s="14" t="s">
        <v>516</v>
      </c>
      <c r="B220" s="3"/>
      <c r="C220" s="3"/>
    </row>
    <row r="221" spans="1:3">
      <c r="A221" s="14" t="s">
        <v>517</v>
      </c>
      <c r="B221" s="3"/>
      <c r="C221" s="3"/>
    </row>
    <row r="222" spans="1:3">
      <c r="A222" s="18" t="s">
        <v>519</v>
      </c>
      <c r="B222" s="19"/>
      <c r="C222" s="19"/>
    </row>
    <row r="223" spans="1:3">
      <c r="A223" s="44" t="s">
        <v>518</v>
      </c>
      <c r="B223" s="45"/>
      <c r="C223" s="45"/>
    </row>
    <row r="224" spans="1:3" ht="27.75">
      <c r="A224" s="97" t="s">
        <v>39</v>
      </c>
      <c r="B224" s="98"/>
      <c r="C224" s="99">
        <f>C225+C256</f>
        <v>2433930</v>
      </c>
    </row>
    <row r="225" spans="1:3" ht="27.75">
      <c r="A225" s="30" t="s">
        <v>2</v>
      </c>
      <c r="B225" s="31"/>
      <c r="C225" s="32">
        <f>C226</f>
        <v>1778930</v>
      </c>
    </row>
    <row r="226" spans="1:3" ht="27.75">
      <c r="A226" s="33" t="s">
        <v>40</v>
      </c>
      <c r="B226" s="34"/>
      <c r="C226" s="35">
        <f>C227+C242+C247+C251+C238</f>
        <v>1778930</v>
      </c>
    </row>
    <row r="227" spans="1:3">
      <c r="A227" s="16" t="s">
        <v>146</v>
      </c>
      <c r="B227" s="20"/>
      <c r="C227" s="23">
        <f>B229+B230+B231+B232+B233+B234+B235+B236</f>
        <v>1435880</v>
      </c>
    </row>
    <row r="228" spans="1:3">
      <c r="A228" s="14" t="s">
        <v>147</v>
      </c>
      <c r="B228" s="2"/>
      <c r="C228" s="3"/>
    </row>
    <row r="229" spans="1:3">
      <c r="A229" s="14" t="s">
        <v>479</v>
      </c>
      <c r="B229" s="3">
        <v>282600</v>
      </c>
      <c r="C229" s="3"/>
    </row>
    <row r="230" spans="1:3">
      <c r="A230" s="14" t="s">
        <v>148</v>
      </c>
      <c r="B230" s="3">
        <v>169640</v>
      </c>
      <c r="C230" s="3"/>
    </row>
    <row r="231" spans="1:3">
      <c r="A231" s="14" t="s">
        <v>149</v>
      </c>
      <c r="B231" s="3">
        <v>165240</v>
      </c>
      <c r="C231" s="3"/>
    </row>
    <row r="232" spans="1:3">
      <c r="A232" s="14" t="s">
        <v>150</v>
      </c>
      <c r="B232" s="3">
        <v>216120</v>
      </c>
      <c r="C232" s="3"/>
    </row>
    <row r="233" spans="1:3">
      <c r="A233" s="14" t="s">
        <v>151</v>
      </c>
      <c r="B233" s="3">
        <v>216120</v>
      </c>
      <c r="C233" s="3"/>
    </row>
    <row r="234" spans="1:3">
      <c r="A234" s="14" t="s">
        <v>152</v>
      </c>
      <c r="B234" s="3">
        <v>154080</v>
      </c>
      <c r="C234" s="3"/>
    </row>
    <row r="235" spans="1:3">
      <c r="A235" s="14" t="s">
        <v>153</v>
      </c>
      <c r="B235" s="3">
        <v>103320</v>
      </c>
      <c r="C235" s="3"/>
    </row>
    <row r="236" spans="1:3">
      <c r="A236" s="14" t="s">
        <v>154</v>
      </c>
      <c r="B236" s="3">
        <v>128760</v>
      </c>
      <c r="C236" s="3"/>
    </row>
    <row r="237" spans="1:3">
      <c r="A237" s="18" t="s">
        <v>155</v>
      </c>
      <c r="B237" s="21"/>
      <c r="C237" s="19"/>
    </row>
    <row r="238" spans="1:3">
      <c r="A238" s="16" t="s">
        <v>504</v>
      </c>
      <c r="B238" s="20"/>
      <c r="C238" s="23">
        <f>B239+B240</f>
        <v>186450</v>
      </c>
    </row>
    <row r="239" spans="1:3">
      <c r="A239" s="14" t="s">
        <v>506</v>
      </c>
      <c r="B239" s="3">
        <v>156390</v>
      </c>
      <c r="C239" s="3"/>
    </row>
    <row r="240" spans="1:3">
      <c r="A240" s="14" t="s">
        <v>520</v>
      </c>
      <c r="B240" s="3">
        <v>30060</v>
      </c>
      <c r="C240" s="3"/>
    </row>
    <row r="241" spans="1:3">
      <c r="A241" s="18" t="s">
        <v>155</v>
      </c>
      <c r="B241" s="19"/>
      <c r="C241" s="19"/>
    </row>
    <row r="242" spans="1:3">
      <c r="A242" s="16" t="s">
        <v>507</v>
      </c>
      <c r="B242" s="20"/>
      <c r="C242" s="23">
        <v>42000</v>
      </c>
    </row>
    <row r="243" spans="1:3">
      <c r="A243" s="14" t="s">
        <v>156</v>
      </c>
      <c r="B243" s="2"/>
      <c r="C243" s="3"/>
    </row>
    <row r="244" spans="1:3">
      <c r="A244" s="14" t="s">
        <v>157</v>
      </c>
      <c r="B244" s="2"/>
      <c r="C244" s="3"/>
    </row>
    <row r="245" spans="1:3">
      <c r="A245" s="14" t="s">
        <v>158</v>
      </c>
      <c r="B245" s="3"/>
      <c r="C245" s="3"/>
    </row>
    <row r="246" spans="1:3">
      <c r="A246" s="18" t="s">
        <v>155</v>
      </c>
      <c r="B246" s="21"/>
      <c r="C246" s="19"/>
    </row>
    <row r="247" spans="1:3">
      <c r="A247" s="16" t="s">
        <v>10</v>
      </c>
      <c r="B247" s="20"/>
      <c r="C247" s="23">
        <v>84600</v>
      </c>
    </row>
    <row r="248" spans="1:3">
      <c r="A248" s="14" t="s">
        <v>159</v>
      </c>
      <c r="B248" s="2"/>
      <c r="C248" s="3"/>
    </row>
    <row r="249" spans="1:3">
      <c r="A249" s="14" t="s">
        <v>157</v>
      </c>
      <c r="B249" s="2"/>
      <c r="C249" s="3"/>
    </row>
    <row r="250" spans="1:3">
      <c r="A250" s="18" t="s">
        <v>155</v>
      </c>
      <c r="B250" s="21"/>
      <c r="C250" s="19"/>
    </row>
    <row r="251" spans="1:3">
      <c r="A251" s="16" t="s">
        <v>160</v>
      </c>
      <c r="B251" s="17"/>
      <c r="C251" s="23">
        <v>30000</v>
      </c>
    </row>
    <row r="252" spans="1:3">
      <c r="A252" s="14" t="s">
        <v>521</v>
      </c>
      <c r="B252" s="3"/>
      <c r="C252" s="2"/>
    </row>
    <row r="253" spans="1:3">
      <c r="A253" s="14" t="s">
        <v>522</v>
      </c>
      <c r="B253" s="3"/>
      <c r="C253" s="2"/>
    </row>
    <row r="254" spans="1:3">
      <c r="A254" s="18" t="s">
        <v>155</v>
      </c>
      <c r="B254" s="19"/>
      <c r="C254" s="21"/>
    </row>
    <row r="255" spans="1:3">
      <c r="B255" s="45"/>
      <c r="C255" s="44"/>
    </row>
    <row r="256" spans="1:3" ht="27.75">
      <c r="A256" s="30" t="s">
        <v>11</v>
      </c>
      <c r="B256" s="31"/>
      <c r="C256" s="32">
        <f>C257+C276+C297</f>
        <v>655000</v>
      </c>
    </row>
    <row r="257" spans="1:3" ht="27.75">
      <c r="A257" s="33" t="s">
        <v>12</v>
      </c>
      <c r="B257" s="34"/>
      <c r="C257" s="35">
        <f>C258+C262+C266+C269+C272</f>
        <v>285000</v>
      </c>
    </row>
    <row r="258" spans="1:3">
      <c r="A258" s="16" t="s">
        <v>161</v>
      </c>
      <c r="B258" s="17"/>
      <c r="C258" s="23">
        <v>50000</v>
      </c>
    </row>
    <row r="259" spans="1:3">
      <c r="A259" s="14" t="s">
        <v>163</v>
      </c>
      <c r="B259" s="3"/>
      <c r="C259" s="3"/>
    </row>
    <row r="260" spans="1:3">
      <c r="A260" s="14" t="s">
        <v>164</v>
      </c>
      <c r="B260" s="3"/>
      <c r="C260" s="3"/>
    </row>
    <row r="261" spans="1:3">
      <c r="A261" s="18" t="s">
        <v>155</v>
      </c>
      <c r="B261" s="19"/>
      <c r="C261" s="19"/>
    </row>
    <row r="262" spans="1:3">
      <c r="A262" s="16" t="s">
        <v>13</v>
      </c>
      <c r="B262" s="17"/>
      <c r="C262" s="23">
        <v>50000</v>
      </c>
    </row>
    <row r="263" spans="1:3">
      <c r="A263" s="14" t="s">
        <v>165</v>
      </c>
      <c r="B263" s="3"/>
      <c r="C263" s="3"/>
    </row>
    <row r="264" spans="1:3">
      <c r="A264" s="14" t="s">
        <v>166</v>
      </c>
      <c r="B264" s="3"/>
      <c r="C264" s="3"/>
    </row>
    <row r="265" spans="1:3">
      <c r="A265" s="18" t="s">
        <v>167</v>
      </c>
      <c r="B265" s="19"/>
      <c r="C265" s="19"/>
    </row>
    <row r="266" spans="1:3">
      <c r="A266" s="16" t="s">
        <v>171</v>
      </c>
      <c r="B266" s="17"/>
      <c r="C266" s="23">
        <v>50000</v>
      </c>
    </row>
    <row r="267" spans="1:3">
      <c r="A267" s="14" t="s">
        <v>113</v>
      </c>
      <c r="B267" s="3"/>
      <c r="C267" s="3"/>
    </row>
    <row r="268" spans="1:3">
      <c r="A268" s="18" t="s">
        <v>155</v>
      </c>
      <c r="B268" s="19"/>
      <c r="C268" s="19"/>
    </row>
    <row r="269" spans="1:3">
      <c r="A269" s="16" t="s">
        <v>170</v>
      </c>
      <c r="B269" s="17"/>
      <c r="C269" s="23">
        <v>30000</v>
      </c>
    </row>
    <row r="270" spans="1:3">
      <c r="A270" s="14" t="s">
        <v>168</v>
      </c>
      <c r="B270" s="3"/>
      <c r="C270" s="3"/>
    </row>
    <row r="271" spans="1:3">
      <c r="A271" s="18" t="s">
        <v>155</v>
      </c>
      <c r="B271" s="19"/>
      <c r="C271" s="19"/>
    </row>
    <row r="272" spans="1:3">
      <c r="A272" s="16" t="s">
        <v>162</v>
      </c>
      <c r="B272" s="17"/>
      <c r="C272" s="23">
        <v>105000</v>
      </c>
    </row>
    <row r="273" spans="1:3">
      <c r="A273" s="14" t="s">
        <v>169</v>
      </c>
      <c r="B273" s="3"/>
      <c r="C273" s="3"/>
    </row>
    <row r="274" spans="1:3">
      <c r="A274" s="18" t="s">
        <v>155</v>
      </c>
      <c r="B274" s="19"/>
      <c r="C274" s="19"/>
    </row>
    <row r="275" spans="1:3">
      <c r="A275" s="22"/>
      <c r="B275" s="51"/>
      <c r="C275" s="46"/>
    </row>
    <row r="276" spans="1:3" ht="27.75">
      <c r="A276" s="33" t="s">
        <v>17</v>
      </c>
      <c r="B276" s="23"/>
      <c r="C276" s="35">
        <f>C277+C281+C288</f>
        <v>270000</v>
      </c>
    </row>
    <row r="277" spans="1:3">
      <c r="A277" s="16" t="s">
        <v>42</v>
      </c>
      <c r="B277" s="17"/>
      <c r="C277" s="23">
        <v>100000</v>
      </c>
    </row>
    <row r="278" spans="1:3">
      <c r="A278" s="14" t="s">
        <v>172</v>
      </c>
      <c r="B278" s="3"/>
      <c r="C278" s="3"/>
    </row>
    <row r="279" spans="1:3">
      <c r="A279" s="14" t="s">
        <v>173</v>
      </c>
      <c r="B279" s="3"/>
      <c r="C279" s="3"/>
    </row>
    <row r="280" spans="1:3">
      <c r="A280" s="18" t="s">
        <v>155</v>
      </c>
      <c r="B280" s="19"/>
      <c r="C280" s="19"/>
    </row>
    <row r="281" spans="1:3">
      <c r="A281" s="16" t="s">
        <v>61</v>
      </c>
      <c r="B281" s="17"/>
      <c r="C281" s="23">
        <v>50000</v>
      </c>
    </row>
    <row r="282" spans="1:3">
      <c r="A282" s="14" t="s">
        <v>174</v>
      </c>
      <c r="B282" s="3"/>
      <c r="C282" s="3"/>
    </row>
    <row r="283" spans="1:3">
      <c r="A283" s="14" t="s">
        <v>175</v>
      </c>
      <c r="B283" s="3"/>
      <c r="C283" s="3"/>
    </row>
    <row r="284" spans="1:3">
      <c r="A284" s="18" t="s">
        <v>155</v>
      </c>
      <c r="B284" s="19"/>
      <c r="C284" s="19"/>
    </row>
    <row r="285" spans="1:3">
      <c r="B285" s="45"/>
      <c r="C285" s="45"/>
    </row>
    <row r="286" spans="1:3">
      <c r="B286" s="9"/>
      <c r="C286" s="9"/>
    </row>
    <row r="287" spans="1:3">
      <c r="B287" s="9"/>
      <c r="C287" s="9"/>
    </row>
    <row r="288" spans="1:3">
      <c r="A288" s="16" t="s">
        <v>43</v>
      </c>
      <c r="B288" s="17"/>
      <c r="C288" s="23">
        <f>B289+B293</f>
        <v>120000</v>
      </c>
    </row>
    <row r="289" spans="1:3">
      <c r="A289" s="43" t="s">
        <v>176</v>
      </c>
      <c r="B289" s="3">
        <v>100000</v>
      </c>
      <c r="C289" s="3"/>
    </row>
    <row r="290" spans="1:3">
      <c r="A290" s="14" t="s">
        <v>220</v>
      </c>
      <c r="B290" s="3"/>
      <c r="C290" s="3"/>
    </row>
    <row r="291" spans="1:3">
      <c r="A291" s="14" t="s">
        <v>523</v>
      </c>
      <c r="B291" s="3"/>
      <c r="C291" s="3"/>
    </row>
    <row r="292" spans="1:3">
      <c r="A292" s="14" t="s">
        <v>177</v>
      </c>
      <c r="B292" s="3"/>
      <c r="C292" s="3"/>
    </row>
    <row r="293" spans="1:3">
      <c r="A293" s="43" t="s">
        <v>178</v>
      </c>
      <c r="B293" s="3">
        <v>20000</v>
      </c>
      <c r="C293" s="3"/>
    </row>
    <row r="294" spans="1:3">
      <c r="A294" s="14" t="s">
        <v>179</v>
      </c>
      <c r="B294" s="3"/>
      <c r="C294" s="3"/>
    </row>
    <row r="295" spans="1:3">
      <c r="A295" s="18" t="s">
        <v>177</v>
      </c>
      <c r="B295" s="19"/>
      <c r="C295" s="19"/>
    </row>
    <row r="296" spans="1:3">
      <c r="A296" s="22"/>
      <c r="B296" s="51"/>
      <c r="C296" s="46"/>
    </row>
    <row r="297" spans="1:3" ht="27.75">
      <c r="A297" s="33" t="s">
        <v>21</v>
      </c>
      <c r="B297" s="23"/>
      <c r="C297" s="35">
        <f>C298+C301</f>
        <v>100000</v>
      </c>
    </row>
    <row r="298" spans="1:3">
      <c r="A298" s="16" t="s">
        <v>22</v>
      </c>
      <c r="B298" s="17"/>
      <c r="C298" s="23">
        <v>50000</v>
      </c>
    </row>
    <row r="299" spans="1:3">
      <c r="A299" s="14" t="s">
        <v>180</v>
      </c>
      <c r="B299" s="3"/>
      <c r="C299" s="3"/>
    </row>
    <row r="300" spans="1:3">
      <c r="A300" s="18" t="s">
        <v>167</v>
      </c>
      <c r="B300" s="19"/>
      <c r="C300" s="19"/>
    </row>
    <row r="301" spans="1:3">
      <c r="A301" s="16" t="s">
        <v>23</v>
      </c>
      <c r="B301" s="17"/>
      <c r="C301" s="23">
        <v>50000</v>
      </c>
    </row>
    <row r="302" spans="1:3">
      <c r="A302" s="14" t="s">
        <v>181</v>
      </c>
      <c r="B302" s="3"/>
      <c r="C302" s="3"/>
    </row>
    <row r="303" spans="1:3">
      <c r="A303" s="14" t="s">
        <v>182</v>
      </c>
      <c r="B303" s="3"/>
      <c r="C303" s="3"/>
    </row>
    <row r="304" spans="1:3">
      <c r="A304" s="18" t="s">
        <v>167</v>
      </c>
      <c r="B304" s="19"/>
      <c r="C304" s="19"/>
    </row>
    <row r="305" spans="1:3">
      <c r="A305" s="39"/>
      <c r="B305" s="9"/>
      <c r="C305" s="9"/>
    </row>
    <row r="306" spans="1:3">
      <c r="A306" s="39"/>
      <c r="B306" s="9"/>
      <c r="C306" s="9"/>
    </row>
    <row r="307" spans="1:3">
      <c r="A307" s="39"/>
      <c r="B307" s="9"/>
      <c r="C307" s="9"/>
    </row>
    <row r="308" spans="1:3">
      <c r="A308" s="39"/>
      <c r="B308" s="9"/>
      <c r="C308" s="9"/>
    </row>
    <row r="309" spans="1:3">
      <c r="A309" s="39"/>
      <c r="B309" s="9"/>
      <c r="C309" s="9"/>
    </row>
    <row r="310" spans="1:3">
      <c r="A310" s="39"/>
      <c r="B310" s="9"/>
      <c r="C310" s="9"/>
    </row>
    <row r="311" spans="1:3">
      <c r="A311" s="39"/>
      <c r="B311" s="9"/>
      <c r="C311" s="9"/>
    </row>
    <row r="312" spans="1:3">
      <c r="A312" s="39"/>
      <c r="B312" s="9"/>
      <c r="C312" s="9"/>
    </row>
    <row r="313" spans="1:3">
      <c r="A313" s="39"/>
      <c r="B313" s="9"/>
      <c r="C313" s="9"/>
    </row>
    <row r="314" spans="1:3">
      <c r="A314" s="39"/>
      <c r="B314" s="9"/>
      <c r="C314" s="9"/>
    </row>
    <row r="315" spans="1:3">
      <c r="A315" s="39"/>
      <c r="B315" s="9"/>
      <c r="C315" s="9"/>
    </row>
    <row r="316" spans="1:3">
      <c r="A316" s="39"/>
      <c r="B316" s="9"/>
      <c r="C316" s="9"/>
    </row>
    <row r="317" spans="1:3">
      <c r="A317" s="39"/>
      <c r="B317" s="9"/>
      <c r="C317" s="9"/>
    </row>
    <row r="318" spans="1:3">
      <c r="A318" s="39"/>
      <c r="B318" s="9"/>
      <c r="C318" s="9"/>
    </row>
    <row r="319" spans="1:3">
      <c r="A319" s="39"/>
      <c r="B319" s="9"/>
      <c r="C319" s="9"/>
    </row>
    <row r="320" spans="1:3">
      <c r="A320" s="39"/>
      <c r="B320" s="9"/>
      <c r="C320" s="9"/>
    </row>
  </sheetData>
  <mergeCells count="3">
    <mergeCell ref="A1:C1"/>
    <mergeCell ref="A2:C2"/>
    <mergeCell ref="A3:C3"/>
  </mergeCells>
  <printOptions verticalCentered="1"/>
  <pageMargins left="1.1023622047244095" right="0.51181102362204722" top="0.74803149606299213" bottom="0.35433070866141736" header="0.31496062992125984" footer="0.1181102362204724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3"/>
  <sheetViews>
    <sheetView tabSelected="1" zoomScale="120" zoomScaleNormal="120" workbookViewId="0">
      <selection activeCell="C6" sqref="C6"/>
    </sheetView>
  </sheetViews>
  <sheetFormatPr defaultRowHeight="14.25"/>
  <cols>
    <col min="1" max="1" width="58.25" customWidth="1"/>
    <col min="2" max="2" width="10.25" customWidth="1"/>
    <col min="3" max="3" width="11.625" customWidth="1"/>
  </cols>
  <sheetData>
    <row r="1" spans="1:3" ht="30.75">
      <c r="A1" s="100" t="s">
        <v>44</v>
      </c>
      <c r="B1" s="100"/>
      <c r="C1" s="100"/>
    </row>
    <row r="2" spans="1:3" ht="30.75">
      <c r="A2" s="10"/>
      <c r="B2" s="10"/>
      <c r="C2" s="10"/>
    </row>
    <row r="3" spans="1:3" ht="30.75">
      <c r="A3" s="36"/>
      <c r="B3" s="38" t="s">
        <v>424</v>
      </c>
      <c r="C3" s="37" t="s">
        <v>423</v>
      </c>
    </row>
    <row r="4" spans="1:3" ht="27.75">
      <c r="A4" s="25" t="s">
        <v>44</v>
      </c>
      <c r="B4" s="54"/>
      <c r="C4" s="26">
        <f>C5</f>
        <v>737040</v>
      </c>
    </row>
    <row r="5" spans="1:3" ht="27.75">
      <c r="A5" s="27" t="s">
        <v>45</v>
      </c>
      <c r="B5" s="28"/>
      <c r="C5" s="29">
        <f>C6+C15+C48</f>
        <v>737040</v>
      </c>
    </row>
    <row r="6" spans="1:3" ht="27.75">
      <c r="A6" s="30" t="s">
        <v>2</v>
      </c>
      <c r="B6" s="31"/>
      <c r="C6" s="32">
        <f>C7</f>
        <v>149040</v>
      </c>
    </row>
    <row r="7" spans="1:3" ht="27.75">
      <c r="A7" s="33" t="s">
        <v>40</v>
      </c>
      <c r="B7" s="34"/>
      <c r="C7" s="35">
        <f>C8+C11</f>
        <v>149040</v>
      </c>
    </row>
    <row r="8" spans="1:3" ht="24">
      <c r="A8" s="16" t="s">
        <v>524</v>
      </c>
      <c r="B8" s="20"/>
      <c r="C8" s="23">
        <f>B9</f>
        <v>122880</v>
      </c>
    </row>
    <row r="9" spans="1:3" ht="24">
      <c r="A9" s="14" t="s">
        <v>401</v>
      </c>
      <c r="B9" s="3">
        <v>122880</v>
      </c>
      <c r="C9" s="3"/>
    </row>
    <row r="10" spans="1:3" ht="24">
      <c r="A10" s="18" t="s">
        <v>402</v>
      </c>
      <c r="B10" s="19"/>
      <c r="C10" s="19"/>
    </row>
    <row r="11" spans="1:3" ht="24">
      <c r="A11" s="16" t="s">
        <v>504</v>
      </c>
      <c r="B11" s="20"/>
      <c r="C11" s="23">
        <f>B12+B13</f>
        <v>26160</v>
      </c>
    </row>
    <row r="12" spans="1:3" ht="24">
      <c r="A12" s="14" t="s">
        <v>525</v>
      </c>
      <c r="B12" s="3">
        <v>18000</v>
      </c>
      <c r="C12" s="3"/>
    </row>
    <row r="13" spans="1:3" ht="24">
      <c r="A13" s="18" t="s">
        <v>526</v>
      </c>
      <c r="B13" s="19">
        <v>8160</v>
      </c>
      <c r="C13" s="19"/>
    </row>
    <row r="14" spans="1:3" ht="24">
      <c r="A14" s="22"/>
      <c r="B14" s="51"/>
      <c r="C14" s="60"/>
    </row>
    <row r="15" spans="1:3" ht="27.75">
      <c r="A15" s="30" t="s">
        <v>11</v>
      </c>
      <c r="B15" s="24"/>
      <c r="C15" s="42">
        <f>C16+C32</f>
        <v>560000</v>
      </c>
    </row>
    <row r="16" spans="1:3" ht="27.75">
      <c r="A16" s="33" t="s">
        <v>12</v>
      </c>
      <c r="B16" s="24"/>
      <c r="C16" s="35">
        <f>C17+C20+C23+C26+C29</f>
        <v>160000</v>
      </c>
    </row>
    <row r="17" spans="1:3" ht="24">
      <c r="A17" s="16" t="s">
        <v>96</v>
      </c>
      <c r="B17" s="20"/>
      <c r="C17" s="23">
        <v>50000</v>
      </c>
    </row>
    <row r="18" spans="1:3" ht="24">
      <c r="A18" s="14" t="s">
        <v>109</v>
      </c>
      <c r="B18" s="2"/>
      <c r="C18" s="3"/>
    </row>
    <row r="19" spans="1:3" ht="24">
      <c r="A19" s="18" t="s">
        <v>403</v>
      </c>
      <c r="B19" s="21"/>
      <c r="C19" s="19"/>
    </row>
    <row r="20" spans="1:3" ht="24">
      <c r="A20" s="16" t="s">
        <v>13</v>
      </c>
      <c r="B20" s="20"/>
      <c r="C20" s="23">
        <v>30000</v>
      </c>
    </row>
    <row r="21" spans="1:3" ht="24">
      <c r="A21" s="14" t="s">
        <v>480</v>
      </c>
      <c r="B21" s="2"/>
      <c r="C21" s="3"/>
    </row>
    <row r="22" spans="1:3" ht="24">
      <c r="A22" s="18" t="s">
        <v>403</v>
      </c>
      <c r="B22" s="21"/>
      <c r="C22" s="19"/>
    </row>
    <row r="23" spans="1:3" ht="24">
      <c r="A23" s="16" t="s">
        <v>14</v>
      </c>
      <c r="B23" s="20"/>
      <c r="C23" s="23">
        <v>30000</v>
      </c>
    </row>
    <row r="24" spans="1:3" ht="24">
      <c r="A24" s="14" t="s">
        <v>114</v>
      </c>
      <c r="B24" s="2"/>
      <c r="C24" s="3"/>
    </row>
    <row r="25" spans="1:3" ht="24">
      <c r="A25" s="18" t="s">
        <v>403</v>
      </c>
      <c r="B25" s="21"/>
      <c r="C25" s="19"/>
    </row>
    <row r="26" spans="1:3" ht="24">
      <c r="A26" s="16" t="s">
        <v>15</v>
      </c>
      <c r="B26" s="20"/>
      <c r="C26" s="23">
        <v>20000</v>
      </c>
    </row>
    <row r="27" spans="1:3" ht="24">
      <c r="A27" s="14" t="s">
        <v>295</v>
      </c>
      <c r="B27" s="2"/>
      <c r="C27" s="3"/>
    </row>
    <row r="28" spans="1:3" ht="24">
      <c r="A28" s="18" t="s">
        <v>403</v>
      </c>
      <c r="B28" s="21"/>
      <c r="C28" s="19"/>
    </row>
    <row r="29" spans="1:3" ht="24">
      <c r="A29" s="16" t="s">
        <v>16</v>
      </c>
      <c r="B29" s="20"/>
      <c r="C29" s="23">
        <v>30000</v>
      </c>
    </row>
    <row r="30" spans="1:3" ht="24">
      <c r="A30" s="14" t="s">
        <v>296</v>
      </c>
      <c r="B30" s="2"/>
      <c r="C30" s="3"/>
    </row>
    <row r="31" spans="1:3" ht="24">
      <c r="A31" s="18" t="s">
        <v>403</v>
      </c>
      <c r="B31" s="21"/>
      <c r="C31" s="19"/>
    </row>
    <row r="32" spans="1:3" ht="27.75">
      <c r="A32" s="33" t="s">
        <v>17</v>
      </c>
      <c r="B32" s="23"/>
      <c r="C32" s="35">
        <f>C33+C38</f>
        <v>400000</v>
      </c>
    </row>
    <row r="33" spans="1:3" ht="24">
      <c r="A33" s="16" t="s">
        <v>46</v>
      </c>
      <c r="B33" s="17"/>
      <c r="C33" s="23">
        <f>B34</f>
        <v>100000</v>
      </c>
    </row>
    <row r="34" spans="1:3" ht="24">
      <c r="A34" s="14" t="s">
        <v>404</v>
      </c>
      <c r="B34" s="3">
        <v>100000</v>
      </c>
      <c r="C34" s="3"/>
    </row>
    <row r="35" spans="1:3" ht="24">
      <c r="A35" s="14" t="s">
        <v>405</v>
      </c>
      <c r="B35" s="3"/>
      <c r="C35" s="3"/>
    </row>
    <row r="36" spans="1:3" ht="24">
      <c r="A36" s="14" t="s">
        <v>481</v>
      </c>
      <c r="B36" s="3"/>
      <c r="C36" s="3"/>
    </row>
    <row r="37" spans="1:3" ht="24">
      <c r="A37" s="18" t="s">
        <v>406</v>
      </c>
      <c r="B37" s="19"/>
      <c r="C37" s="19"/>
    </row>
    <row r="38" spans="1:3" ht="24">
      <c r="A38" s="16" t="s">
        <v>72</v>
      </c>
      <c r="B38" s="17"/>
      <c r="C38" s="23">
        <f>B39+B43</f>
        <v>300000</v>
      </c>
    </row>
    <row r="39" spans="1:3" ht="24">
      <c r="A39" s="14" t="s">
        <v>407</v>
      </c>
      <c r="B39" s="3">
        <v>100000</v>
      </c>
      <c r="C39" s="3"/>
    </row>
    <row r="40" spans="1:3" ht="24">
      <c r="A40" s="14" t="s">
        <v>408</v>
      </c>
      <c r="B40" s="3"/>
      <c r="C40" s="3"/>
    </row>
    <row r="41" spans="1:3" ht="24">
      <c r="A41" s="14" t="s">
        <v>409</v>
      </c>
      <c r="B41" s="3"/>
      <c r="C41" s="3"/>
    </row>
    <row r="42" spans="1:3" ht="24">
      <c r="A42" s="18" t="s">
        <v>406</v>
      </c>
      <c r="B42" s="19"/>
      <c r="C42" s="19"/>
    </row>
    <row r="43" spans="1:3" ht="24">
      <c r="A43" s="59" t="s">
        <v>543</v>
      </c>
      <c r="B43" s="17">
        <v>200000</v>
      </c>
      <c r="C43" s="17"/>
    </row>
    <row r="44" spans="1:3" ht="24">
      <c r="A44" s="14" t="s">
        <v>544</v>
      </c>
      <c r="B44" s="2"/>
      <c r="C44" s="3"/>
    </row>
    <row r="45" spans="1:3" ht="24">
      <c r="A45" s="14" t="s">
        <v>545</v>
      </c>
      <c r="B45" s="2"/>
      <c r="C45" s="3"/>
    </row>
    <row r="46" spans="1:3" ht="24">
      <c r="A46" s="18" t="s">
        <v>546</v>
      </c>
      <c r="B46" s="21"/>
      <c r="C46" s="19"/>
    </row>
    <row r="47" spans="1:3" ht="24">
      <c r="A47" s="22"/>
      <c r="B47" s="50"/>
      <c r="C47" s="60"/>
    </row>
    <row r="48" spans="1:3" ht="27.75">
      <c r="A48" s="30" t="s">
        <v>36</v>
      </c>
      <c r="B48" s="24"/>
      <c r="C48" s="42">
        <f>C49</f>
        <v>28000</v>
      </c>
    </row>
    <row r="49" spans="1:3" ht="27.75">
      <c r="A49" s="33" t="s">
        <v>37</v>
      </c>
      <c r="B49" s="24"/>
      <c r="C49" s="35">
        <f>C50</f>
        <v>28000</v>
      </c>
    </row>
    <row r="50" spans="1:3" ht="24">
      <c r="A50" s="16" t="s">
        <v>527</v>
      </c>
      <c r="B50" s="20"/>
      <c r="C50" s="23">
        <f>B51</f>
        <v>28000</v>
      </c>
    </row>
    <row r="51" spans="1:3" ht="24">
      <c r="A51" s="14" t="s">
        <v>528</v>
      </c>
      <c r="B51" s="3">
        <v>28000</v>
      </c>
      <c r="C51" s="3"/>
    </row>
    <row r="52" spans="1:3" ht="24">
      <c r="A52" s="14" t="s">
        <v>529</v>
      </c>
      <c r="B52" s="3"/>
      <c r="C52" s="3"/>
    </row>
    <row r="53" spans="1:3" ht="24">
      <c r="A53" s="18" t="s">
        <v>410</v>
      </c>
      <c r="B53" s="19"/>
      <c r="C53" s="19"/>
    </row>
  </sheetData>
  <mergeCells count="1">
    <mergeCell ref="A1:C1"/>
  </mergeCells>
  <pageMargins left="1.1023622047244095" right="0.51181102362204722" top="0.74803149606299213" bottom="0.55118110236220474" header="0.31496062992125984" footer="0.31496062992125984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53"/>
  <sheetViews>
    <sheetView topLeftCell="A97" zoomScale="120" zoomScaleNormal="120" workbookViewId="0">
      <selection activeCell="A106" sqref="A106"/>
    </sheetView>
  </sheetViews>
  <sheetFormatPr defaultRowHeight="14.25"/>
  <cols>
    <col min="1" max="1" width="59" customWidth="1"/>
    <col min="2" max="2" width="9.875" customWidth="1"/>
    <col min="3" max="3" width="12.75" customWidth="1"/>
  </cols>
  <sheetData>
    <row r="1" spans="1:3" s="8" customFormat="1" ht="30.75">
      <c r="A1" s="100" t="s">
        <v>360</v>
      </c>
      <c r="B1" s="100"/>
      <c r="C1" s="100"/>
    </row>
    <row r="2" spans="1:3" s="8" customFormat="1" ht="30.75">
      <c r="A2" s="10"/>
      <c r="B2" s="10"/>
      <c r="C2" s="10"/>
    </row>
    <row r="3" spans="1:3" s="8" customFormat="1" ht="30.75">
      <c r="A3" s="36"/>
      <c r="B3" s="38" t="s">
        <v>424</v>
      </c>
      <c r="C3" s="37" t="s">
        <v>423</v>
      </c>
    </row>
    <row r="4" spans="1:3" ht="27.75">
      <c r="A4" s="25" t="s">
        <v>360</v>
      </c>
      <c r="B4" s="54"/>
      <c r="C4" s="26">
        <f>C5+C24</f>
        <v>4622380</v>
      </c>
    </row>
    <row r="5" spans="1:3" ht="27.75">
      <c r="A5" s="27" t="s">
        <v>59</v>
      </c>
      <c r="B5" s="28"/>
      <c r="C5" s="29">
        <f>C6</f>
        <v>302000</v>
      </c>
    </row>
    <row r="6" spans="1:3" ht="27.75">
      <c r="A6" s="30" t="s">
        <v>2</v>
      </c>
      <c r="B6" s="31"/>
      <c r="C6" s="32">
        <f>C7</f>
        <v>302000</v>
      </c>
    </row>
    <row r="7" spans="1:3" ht="27.75">
      <c r="A7" s="33" t="s">
        <v>40</v>
      </c>
      <c r="B7" s="34"/>
      <c r="C7" s="35">
        <f>C8+C11+C15+C19</f>
        <v>302000</v>
      </c>
    </row>
    <row r="8" spans="1:3" ht="24">
      <c r="A8" s="16" t="s">
        <v>524</v>
      </c>
      <c r="B8" s="20"/>
      <c r="C8" s="23">
        <v>116880</v>
      </c>
    </row>
    <row r="9" spans="1:3" ht="24">
      <c r="A9" s="14" t="s">
        <v>101</v>
      </c>
      <c r="B9" s="3"/>
      <c r="C9" s="3"/>
    </row>
    <row r="10" spans="1:3" ht="24">
      <c r="A10" s="18" t="s">
        <v>286</v>
      </c>
      <c r="B10" s="19"/>
      <c r="C10" s="19"/>
    </row>
    <row r="11" spans="1:3" ht="24">
      <c r="A11" s="16" t="s">
        <v>504</v>
      </c>
      <c r="B11" s="20"/>
      <c r="C11" s="23">
        <v>75120</v>
      </c>
    </row>
    <row r="12" spans="1:3" ht="24">
      <c r="A12" s="14" t="s">
        <v>287</v>
      </c>
      <c r="B12" s="2"/>
      <c r="C12" s="3"/>
    </row>
    <row r="13" spans="1:3" ht="24">
      <c r="A13" s="14" t="s">
        <v>288</v>
      </c>
      <c r="B13" s="2"/>
      <c r="C13" s="3"/>
    </row>
    <row r="14" spans="1:3" ht="24">
      <c r="A14" s="18" t="s">
        <v>286</v>
      </c>
      <c r="B14" s="21"/>
      <c r="C14" s="19"/>
    </row>
    <row r="15" spans="1:3" ht="24">
      <c r="A15" s="16" t="s">
        <v>530</v>
      </c>
      <c r="B15" s="20"/>
      <c r="C15" s="23">
        <v>60000</v>
      </c>
    </row>
    <row r="16" spans="1:3" ht="24">
      <c r="A16" s="14" t="s">
        <v>291</v>
      </c>
      <c r="B16" s="2"/>
      <c r="C16" s="3"/>
    </row>
    <row r="17" spans="1:3" ht="24">
      <c r="A17" s="14" t="s">
        <v>292</v>
      </c>
      <c r="B17" s="2"/>
      <c r="C17" s="3"/>
    </row>
    <row r="18" spans="1:3" ht="24">
      <c r="A18" s="18" t="s">
        <v>286</v>
      </c>
      <c r="B18" s="21"/>
      <c r="C18" s="19"/>
    </row>
    <row r="19" spans="1:3" ht="24">
      <c r="A19" s="16" t="s">
        <v>531</v>
      </c>
      <c r="B19" s="20"/>
      <c r="C19" s="23">
        <v>50000</v>
      </c>
    </row>
    <row r="20" spans="1:3" ht="24">
      <c r="A20" s="14" t="s">
        <v>289</v>
      </c>
      <c r="B20" s="2"/>
      <c r="C20" s="3"/>
    </row>
    <row r="21" spans="1:3" ht="24">
      <c r="A21" s="14" t="s">
        <v>290</v>
      </c>
      <c r="B21" s="2"/>
      <c r="C21" s="3"/>
    </row>
    <row r="22" spans="1:3" ht="24">
      <c r="A22" s="18" t="s">
        <v>286</v>
      </c>
      <c r="B22" s="21"/>
      <c r="C22" s="19"/>
    </row>
    <row r="23" spans="1:3" ht="24">
      <c r="A23" s="22"/>
      <c r="B23" s="50"/>
      <c r="C23" s="60"/>
    </row>
    <row r="24" spans="1:3" ht="27.75">
      <c r="A24" s="27" t="s">
        <v>60</v>
      </c>
      <c r="B24" s="24"/>
      <c r="C24" s="61">
        <f>C25+C111+C133</f>
        <v>4320380</v>
      </c>
    </row>
    <row r="25" spans="1:3" ht="27.75">
      <c r="A25" s="30" t="s">
        <v>11</v>
      </c>
      <c r="B25" s="24"/>
      <c r="C25" s="42">
        <f>C26+C47+C65</f>
        <v>2254380</v>
      </c>
    </row>
    <row r="26" spans="1:3" ht="27.75">
      <c r="A26" s="33" t="s">
        <v>12</v>
      </c>
      <c r="B26" s="24"/>
      <c r="C26" s="35">
        <f>C27+C33+C37+C40+C43</f>
        <v>200000</v>
      </c>
    </row>
    <row r="27" spans="1:3" ht="24">
      <c r="A27" s="16" t="s">
        <v>96</v>
      </c>
      <c r="B27" s="20"/>
      <c r="C27" s="23">
        <v>50000</v>
      </c>
    </row>
    <row r="28" spans="1:3" ht="24">
      <c r="A28" s="14" t="s">
        <v>109</v>
      </c>
      <c r="B28" s="2"/>
      <c r="C28" s="3"/>
    </row>
    <row r="29" spans="1:3" ht="24">
      <c r="A29" s="14" t="s">
        <v>164</v>
      </c>
      <c r="B29" s="2"/>
      <c r="C29" s="3"/>
    </row>
    <row r="30" spans="1:3" ht="24">
      <c r="A30" s="18" t="s">
        <v>286</v>
      </c>
      <c r="B30" s="21"/>
      <c r="C30" s="19"/>
    </row>
    <row r="31" spans="1:3" ht="24">
      <c r="A31" s="44"/>
      <c r="B31" s="44"/>
      <c r="C31" s="45"/>
    </row>
    <row r="32" spans="1:3" ht="24">
      <c r="A32" s="39"/>
      <c r="B32" s="39"/>
      <c r="C32" s="9"/>
    </row>
    <row r="33" spans="1:3" ht="24">
      <c r="A33" s="16" t="s">
        <v>13</v>
      </c>
      <c r="B33" s="20"/>
      <c r="C33" s="23">
        <v>20000</v>
      </c>
    </row>
    <row r="34" spans="1:3" ht="24">
      <c r="A34" s="14" t="s">
        <v>221</v>
      </c>
      <c r="B34" s="2"/>
      <c r="C34" s="3"/>
    </row>
    <row r="35" spans="1:3" ht="24">
      <c r="A35" s="14" t="s">
        <v>293</v>
      </c>
      <c r="B35" s="2"/>
      <c r="C35" s="3"/>
    </row>
    <row r="36" spans="1:3" ht="24">
      <c r="A36" s="18" t="s">
        <v>286</v>
      </c>
      <c r="B36" s="21"/>
      <c r="C36" s="19"/>
    </row>
    <row r="37" spans="1:3" ht="24">
      <c r="A37" s="16" t="s">
        <v>14</v>
      </c>
      <c r="B37" s="20"/>
      <c r="C37" s="23">
        <v>50000</v>
      </c>
    </row>
    <row r="38" spans="1:3" ht="24">
      <c r="A38" s="14" t="s">
        <v>294</v>
      </c>
      <c r="B38" s="2"/>
      <c r="C38" s="3"/>
    </row>
    <row r="39" spans="1:3" ht="24">
      <c r="A39" s="18" t="s">
        <v>286</v>
      </c>
      <c r="B39" s="21"/>
      <c r="C39" s="19"/>
    </row>
    <row r="40" spans="1:3" ht="24">
      <c r="A40" s="16" t="s">
        <v>15</v>
      </c>
      <c r="B40" s="20"/>
      <c r="C40" s="23">
        <v>30000</v>
      </c>
    </row>
    <row r="41" spans="1:3" ht="24">
      <c r="A41" s="14" t="s">
        <v>295</v>
      </c>
      <c r="B41" s="2"/>
      <c r="C41" s="3"/>
    </row>
    <row r="42" spans="1:3" ht="24">
      <c r="A42" s="18" t="s">
        <v>286</v>
      </c>
      <c r="B42" s="21"/>
      <c r="C42" s="19"/>
    </row>
    <row r="43" spans="1:3" ht="24">
      <c r="A43" s="16" t="s">
        <v>16</v>
      </c>
      <c r="B43" s="20"/>
      <c r="C43" s="23">
        <v>50000</v>
      </c>
    </row>
    <row r="44" spans="1:3" ht="24">
      <c r="A44" s="14" t="s">
        <v>296</v>
      </c>
      <c r="B44" s="2"/>
      <c r="C44" s="3"/>
    </row>
    <row r="45" spans="1:3" ht="24">
      <c r="A45" s="18" t="s">
        <v>286</v>
      </c>
      <c r="B45" s="21"/>
      <c r="C45" s="19"/>
    </row>
    <row r="46" spans="1:3" ht="24">
      <c r="A46" s="22"/>
      <c r="B46" s="50"/>
      <c r="C46" s="60"/>
    </row>
    <row r="47" spans="1:3" ht="27.75">
      <c r="A47" s="33" t="s">
        <v>17</v>
      </c>
      <c r="B47" s="24"/>
      <c r="C47" s="35">
        <f>C48+C51+C55+C60</f>
        <v>82000</v>
      </c>
    </row>
    <row r="48" spans="1:3" ht="24">
      <c r="A48" s="16" t="s">
        <v>46</v>
      </c>
      <c r="B48" s="20"/>
      <c r="C48" s="23">
        <f>B49+B50</f>
        <v>20000</v>
      </c>
    </row>
    <row r="49" spans="1:3" ht="24">
      <c r="A49" s="14" t="s">
        <v>297</v>
      </c>
      <c r="B49" s="3">
        <v>10000</v>
      </c>
      <c r="C49" s="3"/>
    </row>
    <row r="50" spans="1:3" ht="24">
      <c r="A50" s="14" t="s">
        <v>475</v>
      </c>
      <c r="B50" s="3">
        <v>10000</v>
      </c>
      <c r="C50" s="3"/>
    </row>
    <row r="51" spans="1:3" ht="24">
      <c r="A51" s="43" t="s">
        <v>61</v>
      </c>
      <c r="B51" s="2"/>
      <c r="C51" s="23">
        <v>30000</v>
      </c>
    </row>
    <row r="52" spans="1:3" ht="24">
      <c r="A52" s="14" t="s">
        <v>298</v>
      </c>
      <c r="B52" s="2"/>
      <c r="C52" s="3"/>
    </row>
    <row r="53" spans="1:3" ht="24">
      <c r="A53" s="14" t="s">
        <v>299</v>
      </c>
      <c r="B53" s="2"/>
      <c r="C53" s="3"/>
    </row>
    <row r="54" spans="1:3" ht="24">
      <c r="A54" s="14" t="s">
        <v>286</v>
      </c>
      <c r="B54" s="2"/>
      <c r="C54" s="3"/>
    </row>
    <row r="55" spans="1:3" ht="24">
      <c r="A55" s="16" t="s">
        <v>547</v>
      </c>
      <c r="B55" s="17"/>
      <c r="C55" s="23">
        <v>30000</v>
      </c>
    </row>
    <row r="56" spans="1:3" ht="24">
      <c r="A56" s="14" t="s">
        <v>318</v>
      </c>
      <c r="B56" s="3"/>
      <c r="C56" s="3"/>
    </row>
    <row r="57" spans="1:3" ht="24">
      <c r="A57" s="14" t="s">
        <v>319</v>
      </c>
      <c r="B57" s="3"/>
      <c r="C57" s="3"/>
    </row>
    <row r="58" spans="1:3" ht="24">
      <c r="A58" s="14" t="s">
        <v>320</v>
      </c>
      <c r="B58" s="3"/>
      <c r="C58" s="3"/>
    </row>
    <row r="59" spans="1:3" ht="24">
      <c r="A59" s="18" t="s">
        <v>286</v>
      </c>
      <c r="B59" s="19"/>
      <c r="C59" s="19"/>
    </row>
    <row r="60" spans="1:3" ht="24">
      <c r="A60" s="16" t="s">
        <v>69</v>
      </c>
      <c r="B60" s="17"/>
      <c r="C60" s="23">
        <v>2000</v>
      </c>
    </row>
    <row r="61" spans="1:3" ht="24">
      <c r="A61" s="14" t="s">
        <v>324</v>
      </c>
      <c r="B61" s="3"/>
      <c r="C61" s="3"/>
    </row>
    <row r="62" spans="1:3" ht="24">
      <c r="A62" s="18" t="s">
        <v>286</v>
      </c>
      <c r="B62" s="19"/>
      <c r="C62" s="19"/>
    </row>
    <row r="63" spans="1:3" ht="24">
      <c r="A63" s="44"/>
      <c r="B63" s="44"/>
      <c r="C63" s="45"/>
    </row>
    <row r="64" spans="1:3" ht="24">
      <c r="A64" s="39"/>
      <c r="B64" s="39"/>
      <c r="C64" s="9"/>
    </row>
    <row r="65" spans="1:7" ht="27.75">
      <c r="A65" s="40" t="s">
        <v>21</v>
      </c>
      <c r="B65" s="21"/>
      <c r="C65" s="41">
        <f>C66+C74+C79+C83+C87+C91+C97+C101+C105</f>
        <v>1972380</v>
      </c>
    </row>
    <row r="66" spans="1:7" ht="24">
      <c r="A66" s="16" t="s">
        <v>62</v>
      </c>
      <c r="B66" s="20"/>
      <c r="C66" s="23">
        <f>B67+B68+B69+B71</f>
        <v>1162380</v>
      </c>
    </row>
    <row r="67" spans="1:7" ht="24">
      <c r="A67" s="14" t="s">
        <v>300</v>
      </c>
      <c r="B67" s="3">
        <v>471380</v>
      </c>
      <c r="C67" s="3"/>
      <c r="E67" s="91"/>
      <c r="F67" s="91"/>
      <c r="G67" s="91"/>
    </row>
    <row r="68" spans="1:7" ht="24">
      <c r="A68" s="14" t="s">
        <v>301</v>
      </c>
      <c r="B68" s="3">
        <v>158300</v>
      </c>
      <c r="C68" s="3"/>
    </row>
    <row r="69" spans="1:7" ht="24">
      <c r="A69" s="14" t="s">
        <v>302</v>
      </c>
      <c r="B69" s="3">
        <v>336700</v>
      </c>
      <c r="C69" s="3"/>
    </row>
    <row r="70" spans="1:7" ht="21" customHeight="1">
      <c r="A70" s="104" t="s">
        <v>303</v>
      </c>
      <c r="B70" s="105"/>
      <c r="C70" s="106"/>
    </row>
    <row r="71" spans="1:7" ht="24">
      <c r="A71" s="14" t="s">
        <v>304</v>
      </c>
      <c r="B71" s="3">
        <v>196000</v>
      </c>
      <c r="C71" s="3"/>
    </row>
    <row r="72" spans="1:7" ht="21.75">
      <c r="A72" s="104" t="s">
        <v>305</v>
      </c>
      <c r="B72" s="105"/>
      <c r="C72" s="106"/>
    </row>
    <row r="73" spans="1:7" ht="24">
      <c r="A73" s="18" t="s">
        <v>306</v>
      </c>
      <c r="B73" s="95"/>
      <c r="C73" s="62"/>
    </row>
    <row r="74" spans="1:7" ht="24">
      <c r="A74" s="16" t="s">
        <v>63</v>
      </c>
      <c r="B74" s="17"/>
      <c r="C74" s="23">
        <v>30000</v>
      </c>
    </row>
    <row r="75" spans="1:7" ht="24">
      <c r="A75" s="14" t="s">
        <v>307</v>
      </c>
      <c r="B75" s="3"/>
      <c r="C75" s="3"/>
    </row>
    <row r="76" spans="1:7" ht="24">
      <c r="A76" s="14" t="s">
        <v>308</v>
      </c>
      <c r="B76" s="3"/>
      <c r="C76" s="3"/>
    </row>
    <row r="77" spans="1:7" ht="24">
      <c r="A77" s="14" t="s">
        <v>309</v>
      </c>
      <c r="B77" s="3"/>
      <c r="C77" s="3"/>
    </row>
    <row r="78" spans="1:7" ht="24">
      <c r="A78" s="18" t="s">
        <v>286</v>
      </c>
      <c r="B78" s="19"/>
      <c r="C78" s="19"/>
    </row>
    <row r="79" spans="1:7" ht="24">
      <c r="A79" s="16" t="s">
        <v>64</v>
      </c>
      <c r="B79" s="17"/>
      <c r="C79" s="23">
        <v>10000</v>
      </c>
    </row>
    <row r="80" spans="1:7" ht="24">
      <c r="A80" s="14" t="s">
        <v>262</v>
      </c>
      <c r="B80" s="3"/>
      <c r="C80" s="3"/>
    </row>
    <row r="81" spans="1:3" ht="24">
      <c r="A81" s="14" t="s">
        <v>263</v>
      </c>
      <c r="B81" s="3"/>
      <c r="C81" s="3"/>
    </row>
    <row r="82" spans="1:3" ht="24">
      <c r="A82" s="18" t="s">
        <v>286</v>
      </c>
      <c r="B82" s="19"/>
      <c r="C82" s="19"/>
    </row>
    <row r="83" spans="1:3" ht="24">
      <c r="A83" s="16" t="s">
        <v>65</v>
      </c>
      <c r="B83" s="17"/>
      <c r="C83" s="23">
        <v>10000</v>
      </c>
    </row>
    <row r="84" spans="1:3" ht="24">
      <c r="A84" s="14" t="s">
        <v>264</v>
      </c>
      <c r="B84" s="3"/>
      <c r="C84" s="3"/>
    </row>
    <row r="85" spans="1:3" ht="24">
      <c r="A85" s="14" t="s">
        <v>310</v>
      </c>
      <c r="B85" s="3"/>
      <c r="C85" s="3"/>
    </row>
    <row r="86" spans="1:3" ht="24">
      <c r="A86" s="18" t="s">
        <v>286</v>
      </c>
      <c r="B86" s="19"/>
      <c r="C86" s="19"/>
    </row>
    <row r="87" spans="1:3" ht="24">
      <c r="A87" s="16" t="s">
        <v>66</v>
      </c>
      <c r="B87" s="17"/>
      <c r="C87" s="23">
        <v>10000</v>
      </c>
    </row>
    <row r="88" spans="1:3" ht="24">
      <c r="A88" s="14" t="s">
        <v>311</v>
      </c>
      <c r="B88" s="3"/>
      <c r="C88" s="3"/>
    </row>
    <row r="89" spans="1:3" ht="24">
      <c r="A89" s="14" t="s">
        <v>312</v>
      </c>
      <c r="B89" s="3"/>
      <c r="C89" s="3"/>
    </row>
    <row r="90" spans="1:3" ht="24">
      <c r="A90" s="18" t="s">
        <v>286</v>
      </c>
      <c r="B90" s="19"/>
      <c r="C90" s="19"/>
    </row>
    <row r="91" spans="1:3" ht="24">
      <c r="A91" s="16" t="s">
        <v>67</v>
      </c>
      <c r="B91" s="17"/>
      <c r="C91" s="23">
        <v>10000</v>
      </c>
    </row>
    <row r="92" spans="1:3" ht="24">
      <c r="A92" s="14" t="s">
        <v>313</v>
      </c>
      <c r="B92" s="3"/>
      <c r="C92" s="3"/>
    </row>
    <row r="93" spans="1:3" ht="24">
      <c r="A93" s="14" t="s">
        <v>314</v>
      </c>
      <c r="B93" s="3"/>
      <c r="C93" s="3"/>
    </row>
    <row r="94" spans="1:3" ht="24">
      <c r="A94" s="18" t="s">
        <v>286</v>
      </c>
      <c r="B94" s="19"/>
      <c r="C94" s="19"/>
    </row>
    <row r="95" spans="1:3" ht="24">
      <c r="A95" s="44"/>
      <c r="B95" s="45"/>
      <c r="C95" s="45"/>
    </row>
    <row r="96" spans="1:3" ht="24">
      <c r="A96" s="39"/>
      <c r="B96" s="9"/>
      <c r="C96" s="9"/>
    </row>
    <row r="97" spans="1:3" ht="24">
      <c r="A97" s="43" t="s">
        <v>68</v>
      </c>
      <c r="B97" s="3"/>
      <c r="C97" s="19">
        <v>10000</v>
      </c>
    </row>
    <row r="98" spans="1:3" ht="24">
      <c r="A98" s="14" t="s">
        <v>315</v>
      </c>
      <c r="B98" s="3"/>
      <c r="C98" s="3"/>
    </row>
    <row r="99" spans="1:3" ht="24">
      <c r="A99" s="14" t="s">
        <v>314</v>
      </c>
      <c r="B99" s="3"/>
      <c r="C99" s="3"/>
    </row>
    <row r="100" spans="1:3" ht="24">
      <c r="A100" s="18" t="s">
        <v>286</v>
      </c>
      <c r="B100" s="19"/>
      <c r="C100" s="19"/>
    </row>
    <row r="101" spans="1:3" ht="24">
      <c r="A101" s="16" t="s">
        <v>548</v>
      </c>
      <c r="B101" s="17"/>
      <c r="C101" s="23">
        <v>170000</v>
      </c>
    </row>
    <row r="102" spans="1:3" ht="24">
      <c r="A102" s="14" t="s">
        <v>321</v>
      </c>
      <c r="B102" s="3"/>
      <c r="C102" s="3"/>
    </row>
    <row r="103" spans="1:3" ht="24">
      <c r="A103" s="14" t="s">
        <v>322</v>
      </c>
      <c r="B103" s="3"/>
      <c r="C103" s="3"/>
    </row>
    <row r="104" spans="1:3" ht="24">
      <c r="A104" s="18" t="s">
        <v>306</v>
      </c>
      <c r="B104" s="19"/>
      <c r="C104" s="19"/>
    </row>
    <row r="105" spans="1:3" ht="24">
      <c r="A105" s="16" t="s">
        <v>551</v>
      </c>
      <c r="B105" s="17"/>
      <c r="C105" s="23">
        <v>560000</v>
      </c>
    </row>
    <row r="106" spans="1:3" ht="24">
      <c r="A106" s="14" t="s">
        <v>323</v>
      </c>
      <c r="B106" s="3"/>
      <c r="C106" s="3"/>
    </row>
    <row r="107" spans="1:3" ht="24">
      <c r="A107" s="14" t="s">
        <v>482</v>
      </c>
      <c r="B107" s="3"/>
      <c r="C107" s="3"/>
    </row>
    <row r="108" spans="1:3" ht="24">
      <c r="A108" s="101" t="s">
        <v>483</v>
      </c>
      <c r="B108" s="102"/>
      <c r="C108" s="103"/>
    </row>
    <row r="109" spans="1:3" ht="24">
      <c r="A109" s="18" t="s">
        <v>306</v>
      </c>
      <c r="B109" s="19"/>
      <c r="C109" s="19"/>
    </row>
    <row r="110" spans="1:3" ht="24">
      <c r="A110" s="39"/>
      <c r="B110" s="9"/>
      <c r="C110" s="9"/>
    </row>
    <row r="111" spans="1:3" ht="27.75">
      <c r="A111" s="30" t="s">
        <v>34</v>
      </c>
      <c r="B111" s="24"/>
      <c r="C111" s="42">
        <f>C112</f>
        <v>2036000</v>
      </c>
    </row>
    <row r="112" spans="1:3" ht="27.75">
      <c r="A112" s="33" t="s">
        <v>35</v>
      </c>
      <c r="B112" s="24"/>
      <c r="C112" s="35">
        <f>C114</f>
        <v>2036000</v>
      </c>
    </row>
    <row r="113" spans="1:3" ht="27.75">
      <c r="A113" s="33" t="s">
        <v>77</v>
      </c>
      <c r="B113" s="24"/>
      <c r="C113" s="35">
        <f>C114</f>
        <v>2036000</v>
      </c>
    </row>
    <row r="114" spans="1:3" ht="24">
      <c r="A114" s="16" t="s">
        <v>316</v>
      </c>
      <c r="B114" s="20"/>
      <c r="C114" s="23">
        <f>B115+B116+B117</f>
        <v>2036000</v>
      </c>
    </row>
    <row r="115" spans="1:3" ht="24">
      <c r="A115" s="14" t="s">
        <v>300</v>
      </c>
      <c r="B115" s="3">
        <v>1036000</v>
      </c>
      <c r="C115" s="3"/>
    </row>
    <row r="116" spans="1:3" ht="24">
      <c r="A116" s="14" t="s">
        <v>301</v>
      </c>
      <c r="B116" s="3">
        <v>260000</v>
      </c>
      <c r="C116" s="3"/>
    </row>
    <row r="117" spans="1:3" ht="24">
      <c r="A117" s="14" t="s">
        <v>302</v>
      </c>
      <c r="B117" s="3">
        <v>740000</v>
      </c>
      <c r="C117" s="3"/>
    </row>
    <row r="118" spans="1:3" ht="21.75">
      <c r="A118" s="104" t="s">
        <v>317</v>
      </c>
      <c r="B118" s="105"/>
      <c r="C118" s="106"/>
    </row>
    <row r="119" spans="1:3" ht="24">
      <c r="A119" s="18" t="s">
        <v>306</v>
      </c>
      <c r="B119" s="95"/>
      <c r="C119" s="62"/>
    </row>
    <row r="120" spans="1:3" ht="21.75">
      <c r="A120" s="63"/>
      <c r="B120" s="64"/>
      <c r="C120" s="65"/>
    </row>
    <row r="133" spans="1:3" ht="27.75">
      <c r="A133" s="30" t="s">
        <v>36</v>
      </c>
      <c r="B133" s="23"/>
      <c r="C133" s="42">
        <f>C134</f>
        <v>30000</v>
      </c>
    </row>
    <row r="134" spans="1:3" ht="27.75">
      <c r="A134" s="33" t="s">
        <v>37</v>
      </c>
      <c r="B134" s="23"/>
      <c r="C134" s="35">
        <f>C135+C145</f>
        <v>30000</v>
      </c>
    </row>
    <row r="135" spans="1:3" ht="24">
      <c r="A135" s="16" t="s">
        <v>532</v>
      </c>
      <c r="B135" s="17"/>
      <c r="C135" s="23">
        <f>B136+B138+B140+B142</f>
        <v>24000</v>
      </c>
    </row>
    <row r="136" spans="1:3" ht="24">
      <c r="A136" s="14" t="s">
        <v>501</v>
      </c>
      <c r="B136" s="3">
        <v>8000</v>
      </c>
      <c r="C136" s="3"/>
    </row>
    <row r="137" spans="1:3" ht="24">
      <c r="A137" s="14" t="s">
        <v>286</v>
      </c>
      <c r="B137" s="3"/>
      <c r="C137" s="3"/>
    </row>
    <row r="138" spans="1:3" ht="24">
      <c r="A138" s="14" t="s">
        <v>285</v>
      </c>
      <c r="B138" s="3">
        <v>6000</v>
      </c>
      <c r="C138" s="3"/>
    </row>
    <row r="139" spans="1:3" ht="24">
      <c r="A139" s="14" t="s">
        <v>286</v>
      </c>
      <c r="B139" s="3"/>
      <c r="C139" s="3"/>
    </row>
    <row r="140" spans="1:3" ht="24">
      <c r="A140" s="14" t="s">
        <v>549</v>
      </c>
      <c r="B140" s="3">
        <v>5000</v>
      </c>
      <c r="C140" s="3"/>
    </row>
    <row r="141" spans="1:3" ht="24">
      <c r="A141" s="14" t="s">
        <v>286</v>
      </c>
      <c r="B141" s="3"/>
      <c r="C141" s="3"/>
    </row>
    <row r="142" spans="1:3" ht="24">
      <c r="A142" s="14" t="s">
        <v>550</v>
      </c>
      <c r="B142" s="3">
        <v>5000</v>
      </c>
      <c r="C142" s="3"/>
    </row>
    <row r="143" spans="1:3" ht="24">
      <c r="A143" s="14" t="s">
        <v>325</v>
      </c>
      <c r="B143" s="3"/>
      <c r="C143" s="3"/>
    </row>
    <row r="144" spans="1:3" ht="24">
      <c r="A144" s="14" t="s">
        <v>286</v>
      </c>
      <c r="B144" s="3"/>
      <c r="C144" s="3"/>
    </row>
    <row r="145" spans="1:3" ht="24">
      <c r="A145" s="43" t="s">
        <v>533</v>
      </c>
      <c r="B145" s="3"/>
      <c r="C145" s="23">
        <f>B146</f>
        <v>6000</v>
      </c>
    </row>
    <row r="146" spans="1:3" ht="24">
      <c r="A146" s="14" t="s">
        <v>534</v>
      </c>
      <c r="B146" s="3">
        <v>6000</v>
      </c>
      <c r="C146" s="3"/>
    </row>
    <row r="147" spans="1:3" ht="24">
      <c r="A147" s="14" t="s">
        <v>326</v>
      </c>
      <c r="B147" s="3"/>
      <c r="C147" s="3"/>
    </row>
    <row r="148" spans="1:3" ht="24">
      <c r="A148" s="66" t="s">
        <v>331</v>
      </c>
      <c r="B148" s="3"/>
      <c r="C148" s="3"/>
    </row>
    <row r="149" spans="1:3" ht="24">
      <c r="A149" s="14" t="s">
        <v>327</v>
      </c>
      <c r="B149" s="3"/>
      <c r="C149" s="3"/>
    </row>
    <row r="150" spans="1:3" ht="24">
      <c r="A150" s="14" t="s">
        <v>328</v>
      </c>
      <c r="B150" s="3"/>
      <c r="C150" s="3"/>
    </row>
    <row r="151" spans="1:3" ht="24">
      <c r="A151" s="14" t="s">
        <v>329</v>
      </c>
      <c r="B151" s="3"/>
      <c r="C151" s="3"/>
    </row>
    <row r="152" spans="1:3" ht="24">
      <c r="A152" s="14" t="s">
        <v>330</v>
      </c>
      <c r="B152" s="3"/>
      <c r="C152" s="3"/>
    </row>
    <row r="153" spans="1:3" ht="24">
      <c r="A153" s="18" t="s">
        <v>286</v>
      </c>
      <c r="B153" s="67"/>
      <c r="C153" s="68"/>
    </row>
  </sheetData>
  <mergeCells count="5">
    <mergeCell ref="A108:C108"/>
    <mergeCell ref="A72:C72"/>
    <mergeCell ref="A70:C70"/>
    <mergeCell ref="A118:C118"/>
    <mergeCell ref="A1:C1"/>
  </mergeCells>
  <pageMargins left="1.1023622047244095" right="0.51181102362204722" top="0.74803149606299213" bottom="0.35433070866141736" header="0.31496062992125984" footer="0.31496062992125984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32"/>
  <sheetViews>
    <sheetView zoomScale="130" zoomScaleNormal="130" workbookViewId="0">
      <selection activeCell="A24" sqref="A24"/>
    </sheetView>
  </sheetViews>
  <sheetFormatPr defaultRowHeight="14.25"/>
  <cols>
    <col min="1" max="1" width="58.875" customWidth="1"/>
    <col min="2" max="2" width="10.5" customWidth="1"/>
    <col min="3" max="3" width="12.75" customWidth="1"/>
  </cols>
  <sheetData>
    <row r="1" spans="1:3" ht="30.75">
      <c r="A1" s="100" t="s">
        <v>55</v>
      </c>
      <c r="B1" s="100"/>
      <c r="C1" s="100"/>
    </row>
    <row r="2" spans="1:3" ht="30.75">
      <c r="A2" s="10"/>
      <c r="B2" s="10"/>
      <c r="C2" s="10"/>
    </row>
    <row r="3" spans="1:3" ht="30.75">
      <c r="A3" s="36"/>
      <c r="B3" s="38" t="s">
        <v>424</v>
      </c>
      <c r="C3" s="37" t="s">
        <v>423</v>
      </c>
    </row>
    <row r="4" spans="1:3" ht="27.75">
      <c r="A4" s="25" t="s">
        <v>55</v>
      </c>
      <c r="B4" s="54"/>
      <c r="C4" s="26">
        <f>C5</f>
        <v>370000</v>
      </c>
    </row>
    <row r="5" spans="1:3" ht="27.75">
      <c r="A5" s="27" t="s">
        <v>56</v>
      </c>
      <c r="B5" s="28"/>
      <c r="C5" s="29">
        <f>C6+C22</f>
        <v>370000</v>
      </c>
    </row>
    <row r="6" spans="1:3" ht="27.75">
      <c r="A6" s="30" t="s">
        <v>11</v>
      </c>
      <c r="B6" s="31"/>
      <c r="C6" s="32">
        <f>C7+C12</f>
        <v>230000</v>
      </c>
    </row>
    <row r="7" spans="1:3" ht="27.75">
      <c r="A7" s="33" t="s">
        <v>17</v>
      </c>
      <c r="B7" s="34"/>
      <c r="C7" s="35">
        <f>C8</f>
        <v>50000</v>
      </c>
    </row>
    <row r="8" spans="1:3" ht="24">
      <c r="A8" s="16" t="s">
        <v>42</v>
      </c>
      <c r="B8" s="20"/>
      <c r="C8" s="23">
        <v>50000</v>
      </c>
    </row>
    <row r="9" spans="1:3" ht="24">
      <c r="A9" s="14" t="s">
        <v>376</v>
      </c>
      <c r="B9" s="2"/>
      <c r="C9" s="3"/>
    </row>
    <row r="10" spans="1:3" ht="24">
      <c r="A10" s="18" t="s">
        <v>377</v>
      </c>
      <c r="B10" s="21"/>
      <c r="C10" s="19"/>
    </row>
    <row r="11" spans="1:3" ht="24">
      <c r="A11" s="22"/>
      <c r="B11" s="50"/>
      <c r="C11" s="60"/>
    </row>
    <row r="12" spans="1:3" ht="27.75">
      <c r="A12" s="33" t="s">
        <v>21</v>
      </c>
      <c r="B12" s="24"/>
      <c r="C12" s="35">
        <f>C17+C13</f>
        <v>180000</v>
      </c>
    </row>
    <row r="13" spans="1:3" ht="24">
      <c r="A13" s="16" t="s">
        <v>57</v>
      </c>
      <c r="B13" s="20"/>
      <c r="C13" s="23">
        <v>150000</v>
      </c>
    </row>
    <row r="14" spans="1:3" ht="24">
      <c r="A14" s="14" t="s">
        <v>535</v>
      </c>
      <c r="B14" s="2"/>
      <c r="C14" s="3"/>
    </row>
    <row r="15" spans="1:3" ht="24">
      <c r="A15" s="14" t="s">
        <v>378</v>
      </c>
      <c r="B15" s="2"/>
      <c r="C15" s="3"/>
    </row>
    <row r="16" spans="1:3" ht="24">
      <c r="A16" s="18" t="s">
        <v>377</v>
      </c>
      <c r="B16" s="21"/>
      <c r="C16" s="19"/>
    </row>
    <row r="17" spans="1:3" ht="24">
      <c r="A17" s="16" t="s">
        <v>58</v>
      </c>
      <c r="B17" s="20"/>
      <c r="C17" s="23">
        <v>30000</v>
      </c>
    </row>
    <row r="18" spans="1:3" ht="24">
      <c r="A18" s="14" t="s">
        <v>379</v>
      </c>
      <c r="B18" s="2"/>
      <c r="C18" s="3"/>
    </row>
    <row r="19" spans="1:3" ht="24">
      <c r="A19" s="14" t="s">
        <v>267</v>
      </c>
      <c r="B19" s="2"/>
      <c r="C19" s="3"/>
    </row>
    <row r="20" spans="1:3" ht="24">
      <c r="A20" s="18" t="s">
        <v>377</v>
      </c>
      <c r="B20" s="21"/>
      <c r="C20" s="19"/>
    </row>
    <row r="21" spans="1:3" ht="24">
      <c r="A21" s="22"/>
      <c r="B21" s="50"/>
      <c r="C21" s="60"/>
    </row>
    <row r="22" spans="1:3" ht="27.75">
      <c r="A22" s="30" t="s">
        <v>34</v>
      </c>
      <c r="B22" s="24"/>
      <c r="C22" s="42">
        <f>C23</f>
        <v>140000</v>
      </c>
    </row>
    <row r="23" spans="1:3" ht="27.75">
      <c r="A23" s="33" t="s">
        <v>35</v>
      </c>
      <c r="B23" s="34"/>
      <c r="C23" s="35">
        <f>C24</f>
        <v>140000</v>
      </c>
    </row>
    <row r="24" spans="1:3" ht="24">
      <c r="A24" s="16" t="s">
        <v>473</v>
      </c>
      <c r="B24" s="20"/>
      <c r="C24" s="23">
        <v>140000</v>
      </c>
    </row>
    <row r="25" spans="1:3" ht="24">
      <c r="A25" s="14" t="s">
        <v>380</v>
      </c>
      <c r="B25" s="2"/>
      <c r="C25" s="3"/>
    </row>
    <row r="26" spans="1:3" ht="24">
      <c r="A26" s="18" t="s">
        <v>474</v>
      </c>
      <c r="B26" s="21"/>
      <c r="C26" s="19"/>
    </row>
    <row r="27" spans="1:3" ht="24">
      <c r="A27" s="44"/>
      <c r="B27" s="44"/>
      <c r="C27" s="45"/>
    </row>
    <row r="28" spans="1:3" ht="24">
      <c r="A28" s="39"/>
      <c r="B28" s="39"/>
      <c r="C28" s="9"/>
    </row>
    <row r="29" spans="1:3" ht="24">
      <c r="A29" s="39"/>
      <c r="B29" s="39"/>
      <c r="C29" s="9"/>
    </row>
    <row r="30" spans="1:3" ht="24">
      <c r="A30" s="39"/>
      <c r="B30" s="39"/>
      <c r="C30" s="9"/>
    </row>
    <row r="31" spans="1:3" ht="24">
      <c r="A31" s="39"/>
      <c r="B31" s="39"/>
      <c r="C31" s="9"/>
    </row>
    <row r="32" spans="1:3" ht="24">
      <c r="A32" s="39"/>
      <c r="B32" s="39"/>
      <c r="C32" s="9"/>
    </row>
  </sheetData>
  <mergeCells count="1">
    <mergeCell ref="A1:C1"/>
  </mergeCells>
  <pageMargins left="1.1023622047244095" right="0.51181102362204722" top="0.74803149606299213" bottom="0.55118110236220474" header="0.31496062992125984" footer="0.31496062992125984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48"/>
  <sheetViews>
    <sheetView topLeftCell="A13" zoomScale="130" zoomScaleNormal="130" workbookViewId="0">
      <selection activeCell="A11" sqref="A11"/>
    </sheetView>
  </sheetViews>
  <sheetFormatPr defaultRowHeight="24"/>
  <cols>
    <col min="1" max="1" width="58.625" style="1" customWidth="1"/>
    <col min="2" max="2" width="10" style="1" customWidth="1"/>
    <col min="3" max="3" width="12.375" style="1" customWidth="1"/>
    <col min="4" max="16384" width="9" style="1"/>
  </cols>
  <sheetData>
    <row r="1" spans="1:3" s="8" customFormat="1" ht="30.75">
      <c r="A1" s="100" t="s">
        <v>70</v>
      </c>
      <c r="B1" s="100"/>
      <c r="C1" s="100"/>
    </row>
    <row r="2" spans="1:3" s="8" customFormat="1" ht="30.75">
      <c r="A2" s="10"/>
      <c r="B2" s="10"/>
      <c r="C2" s="10"/>
    </row>
    <row r="3" spans="1:3" s="8" customFormat="1" ht="30.75">
      <c r="A3" s="36"/>
      <c r="B3" s="38" t="s">
        <v>424</v>
      </c>
      <c r="C3" s="37" t="s">
        <v>423</v>
      </c>
    </row>
    <row r="4" spans="1:3" ht="27.75">
      <c r="A4" s="25" t="s">
        <v>70</v>
      </c>
      <c r="B4" s="69"/>
      <c r="C4" s="69">
        <f>C5</f>
        <v>540000</v>
      </c>
    </row>
    <row r="5" spans="1:3" ht="27.75">
      <c r="A5" s="27" t="s">
        <v>71</v>
      </c>
      <c r="B5" s="61"/>
      <c r="C5" s="61">
        <f>C6+C33</f>
        <v>540000</v>
      </c>
    </row>
    <row r="6" spans="1:3" ht="27.75">
      <c r="A6" s="30" t="s">
        <v>11</v>
      </c>
      <c r="B6" s="42"/>
      <c r="C6" s="42">
        <f>C7+C20</f>
        <v>420000</v>
      </c>
    </row>
    <row r="7" spans="1:3" ht="27.75">
      <c r="A7" s="33" t="s">
        <v>17</v>
      </c>
      <c r="B7" s="35"/>
      <c r="C7" s="35">
        <f>C8+C11</f>
        <v>220000</v>
      </c>
    </row>
    <row r="8" spans="1:3">
      <c r="A8" s="16" t="s">
        <v>42</v>
      </c>
      <c r="B8" s="17"/>
      <c r="C8" s="23">
        <v>70000</v>
      </c>
    </row>
    <row r="9" spans="1:3">
      <c r="A9" s="14" t="s">
        <v>347</v>
      </c>
      <c r="B9" s="3"/>
      <c r="C9" s="3"/>
    </row>
    <row r="10" spans="1:3">
      <c r="A10" s="18" t="s">
        <v>348</v>
      </c>
      <c r="B10" s="19"/>
      <c r="C10" s="19"/>
    </row>
    <row r="11" spans="1:3">
      <c r="A11" s="16" t="s">
        <v>72</v>
      </c>
      <c r="B11" s="17"/>
      <c r="C11" s="23">
        <f>B12+B15</f>
        <v>150000</v>
      </c>
    </row>
    <row r="12" spans="1:3">
      <c r="A12" s="14" t="s">
        <v>484</v>
      </c>
      <c r="B12" s="3">
        <v>100000</v>
      </c>
      <c r="C12" s="3"/>
    </row>
    <row r="13" spans="1:3">
      <c r="A13" s="14" t="s">
        <v>349</v>
      </c>
      <c r="B13" s="3"/>
      <c r="C13" s="3"/>
    </row>
    <row r="14" spans="1:3">
      <c r="A14" s="14" t="s">
        <v>350</v>
      </c>
      <c r="B14" s="3"/>
      <c r="C14" s="3"/>
    </row>
    <row r="15" spans="1:3">
      <c r="A15" s="14" t="s">
        <v>351</v>
      </c>
      <c r="B15" s="3">
        <v>50000</v>
      </c>
      <c r="C15" s="3"/>
    </row>
    <row r="16" spans="1:3">
      <c r="A16" s="14" t="s">
        <v>352</v>
      </c>
      <c r="B16" s="3"/>
      <c r="C16" s="3"/>
    </row>
    <row r="17" spans="1:3">
      <c r="A17" s="14" t="s">
        <v>353</v>
      </c>
      <c r="B17" s="3"/>
      <c r="C17" s="3"/>
    </row>
    <row r="18" spans="1:3">
      <c r="A18" s="18" t="s">
        <v>350</v>
      </c>
      <c r="B18" s="19"/>
      <c r="C18" s="19"/>
    </row>
    <row r="19" spans="1:3" ht="19.5" customHeight="1">
      <c r="A19" s="22"/>
      <c r="B19" s="51"/>
      <c r="C19" s="60"/>
    </row>
    <row r="20" spans="1:3" ht="27.75">
      <c r="A20" s="33" t="s">
        <v>21</v>
      </c>
      <c r="B20" s="23"/>
      <c r="C20" s="35">
        <f>C21</f>
        <v>200000</v>
      </c>
    </row>
    <row r="21" spans="1:3">
      <c r="A21" s="16" t="s">
        <v>73</v>
      </c>
      <c r="B21" s="17"/>
      <c r="C21" s="23">
        <v>200000</v>
      </c>
    </row>
    <row r="22" spans="1:3">
      <c r="A22" s="14" t="s">
        <v>354</v>
      </c>
      <c r="B22" s="3"/>
      <c r="C22" s="3"/>
    </row>
    <row r="23" spans="1:3">
      <c r="A23" s="18" t="s">
        <v>348</v>
      </c>
      <c r="B23" s="19"/>
      <c r="C23" s="19"/>
    </row>
    <row r="24" spans="1:3">
      <c r="A24" s="44"/>
      <c r="B24" s="45"/>
      <c r="C24" s="45"/>
    </row>
    <row r="25" spans="1:3">
      <c r="A25" s="39"/>
      <c r="B25" s="9"/>
      <c r="C25" s="9"/>
    </row>
    <row r="26" spans="1:3">
      <c r="A26" s="39"/>
      <c r="B26" s="9"/>
      <c r="C26" s="9"/>
    </row>
    <row r="27" spans="1:3">
      <c r="A27" s="39"/>
      <c r="B27" s="9"/>
      <c r="C27" s="9"/>
    </row>
    <row r="28" spans="1:3">
      <c r="A28" s="39"/>
      <c r="B28" s="9"/>
      <c r="C28" s="9"/>
    </row>
    <row r="29" spans="1:3">
      <c r="A29" s="39"/>
      <c r="B29" s="9"/>
      <c r="C29" s="9"/>
    </row>
    <row r="30" spans="1:3">
      <c r="A30" s="39"/>
      <c r="B30" s="9"/>
      <c r="C30" s="9"/>
    </row>
    <row r="31" spans="1:3">
      <c r="A31" s="39"/>
      <c r="B31" s="9"/>
      <c r="C31" s="9"/>
    </row>
    <row r="32" spans="1:3">
      <c r="A32" s="39"/>
      <c r="B32" s="9"/>
      <c r="C32" s="9"/>
    </row>
    <row r="33" spans="1:3" ht="27.75">
      <c r="A33" s="30" t="s">
        <v>34</v>
      </c>
      <c r="B33" s="23"/>
      <c r="C33" s="42">
        <f>C34</f>
        <v>120000</v>
      </c>
    </row>
    <row r="34" spans="1:3" ht="27.75">
      <c r="A34" s="33" t="s">
        <v>35</v>
      </c>
      <c r="B34" s="35"/>
      <c r="C34" s="35">
        <f>C35+C39</f>
        <v>120000</v>
      </c>
    </row>
    <row r="35" spans="1:3">
      <c r="A35" s="16" t="s">
        <v>355</v>
      </c>
      <c r="B35" s="17"/>
      <c r="C35" s="23">
        <f>B36</f>
        <v>100000</v>
      </c>
    </row>
    <row r="36" spans="1:3">
      <c r="A36" s="14" t="s">
        <v>356</v>
      </c>
      <c r="B36" s="3">
        <v>100000</v>
      </c>
      <c r="C36" s="3"/>
    </row>
    <row r="37" spans="1:3">
      <c r="A37" s="14" t="s">
        <v>357</v>
      </c>
      <c r="B37" s="3"/>
      <c r="C37" s="3"/>
    </row>
    <row r="38" spans="1:3">
      <c r="A38" s="18" t="s">
        <v>350</v>
      </c>
      <c r="B38" s="19"/>
      <c r="C38" s="19"/>
    </row>
    <row r="39" spans="1:3">
      <c r="A39" s="16" t="s">
        <v>74</v>
      </c>
      <c r="B39" s="17"/>
      <c r="C39" s="23">
        <f>B40</f>
        <v>20000</v>
      </c>
    </row>
    <row r="40" spans="1:3">
      <c r="A40" s="14" t="s">
        <v>358</v>
      </c>
      <c r="B40" s="3">
        <v>20000</v>
      </c>
      <c r="C40" s="2"/>
    </row>
    <row r="41" spans="1:3">
      <c r="A41" s="14" t="s">
        <v>359</v>
      </c>
      <c r="B41" s="15"/>
      <c r="C41" s="2"/>
    </row>
    <row r="42" spans="1:3">
      <c r="A42" s="18" t="s">
        <v>350</v>
      </c>
      <c r="B42" s="70"/>
      <c r="C42" s="21"/>
    </row>
    <row r="43" spans="1:3">
      <c r="B43" s="4"/>
    </row>
    <row r="44" spans="1:3">
      <c r="B44" s="4"/>
    </row>
    <row r="45" spans="1:3">
      <c r="B45" s="4"/>
    </row>
    <row r="46" spans="1:3">
      <c r="B46" s="4"/>
    </row>
    <row r="47" spans="1:3">
      <c r="B47" s="4"/>
    </row>
    <row r="48" spans="1:3">
      <c r="B48" s="4"/>
    </row>
  </sheetData>
  <mergeCells count="1">
    <mergeCell ref="A1:C1"/>
  </mergeCells>
  <pageMargins left="1.1023622047244095" right="0.51181102362204722" top="0.74803149606299213" bottom="0.35433070866141736" header="0.31496062992125984" footer="0.31496062992125984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C49"/>
  <sheetViews>
    <sheetView topLeftCell="A31" zoomScale="130" zoomScaleNormal="130" workbookViewId="0">
      <selection activeCell="A8" sqref="A8"/>
    </sheetView>
  </sheetViews>
  <sheetFormatPr defaultRowHeight="24"/>
  <cols>
    <col min="1" max="1" width="59.375" style="1" customWidth="1"/>
    <col min="2" max="2" width="9" style="1"/>
    <col min="3" max="3" width="11.25" style="1" customWidth="1"/>
    <col min="4" max="16384" width="9" style="1"/>
  </cols>
  <sheetData>
    <row r="1" spans="1:3" ht="30.75">
      <c r="A1" s="100" t="s">
        <v>75</v>
      </c>
      <c r="B1" s="100"/>
      <c r="C1" s="100"/>
    </row>
    <row r="2" spans="1:3" ht="30.75">
      <c r="A2" s="10"/>
      <c r="B2" s="10"/>
      <c r="C2" s="10"/>
    </row>
    <row r="3" spans="1:3" ht="30.75">
      <c r="A3" s="36"/>
      <c r="B3" s="38" t="s">
        <v>424</v>
      </c>
      <c r="C3" s="37" t="s">
        <v>423</v>
      </c>
    </row>
    <row r="4" spans="1:3" ht="27.75">
      <c r="A4" s="25" t="s">
        <v>75</v>
      </c>
      <c r="B4" s="69"/>
      <c r="C4" s="69">
        <f>C5+C33</f>
        <v>940000</v>
      </c>
    </row>
    <row r="5" spans="1:3" ht="27.75">
      <c r="A5" s="27" t="s">
        <v>76</v>
      </c>
      <c r="B5" s="61"/>
      <c r="C5" s="61">
        <f>C6+C18</f>
        <v>460000</v>
      </c>
    </row>
    <row r="6" spans="1:3" ht="27.75">
      <c r="A6" s="30" t="s">
        <v>11</v>
      </c>
      <c r="B6" s="42"/>
      <c r="C6" s="42">
        <f>C7+C12</f>
        <v>400000</v>
      </c>
    </row>
    <row r="7" spans="1:3" ht="27.75">
      <c r="A7" s="33" t="s">
        <v>17</v>
      </c>
      <c r="B7" s="35"/>
      <c r="C7" s="35">
        <f>C8</f>
        <v>300000</v>
      </c>
    </row>
    <row r="8" spans="1:3">
      <c r="A8" s="16" t="s">
        <v>382</v>
      </c>
      <c r="B8" s="17"/>
      <c r="C8" s="23">
        <v>300000</v>
      </c>
    </row>
    <row r="9" spans="1:3">
      <c r="A9" s="14" t="s">
        <v>485</v>
      </c>
      <c r="B9" s="3"/>
      <c r="C9" s="3"/>
    </row>
    <row r="10" spans="1:3">
      <c r="A10" s="18" t="s">
        <v>383</v>
      </c>
      <c r="B10" s="19"/>
      <c r="C10" s="19"/>
    </row>
    <row r="11" spans="1:3">
      <c r="A11" s="22"/>
      <c r="B11" s="51"/>
      <c r="C11" s="60"/>
    </row>
    <row r="12" spans="1:3" ht="27.75">
      <c r="A12" s="33" t="s">
        <v>21</v>
      </c>
      <c r="B12" s="23"/>
      <c r="C12" s="35">
        <f>C13</f>
        <v>100000</v>
      </c>
    </row>
    <row r="13" spans="1:3">
      <c r="A13" s="16" t="s">
        <v>381</v>
      </c>
      <c r="B13" s="17"/>
      <c r="C13" s="23">
        <v>100000</v>
      </c>
    </row>
    <row r="14" spans="1:3">
      <c r="A14" s="14" t="s">
        <v>384</v>
      </c>
      <c r="B14" s="3"/>
      <c r="C14" s="3"/>
    </row>
    <row r="15" spans="1:3">
      <c r="A15" s="14" t="s">
        <v>385</v>
      </c>
      <c r="B15" s="3"/>
      <c r="C15" s="3"/>
    </row>
    <row r="16" spans="1:3">
      <c r="A16" s="18" t="s">
        <v>486</v>
      </c>
      <c r="B16" s="19"/>
      <c r="C16" s="19"/>
    </row>
    <row r="17" spans="1:3">
      <c r="A17" s="22"/>
      <c r="B17" s="51"/>
      <c r="C17" s="60"/>
    </row>
    <row r="18" spans="1:3" ht="27.75">
      <c r="A18" s="30" t="s">
        <v>34</v>
      </c>
      <c r="B18" s="23"/>
      <c r="C18" s="42">
        <f>C19</f>
        <v>60000</v>
      </c>
    </row>
    <row r="19" spans="1:3" ht="27.75">
      <c r="A19" s="33" t="s">
        <v>35</v>
      </c>
      <c r="B19" s="35"/>
      <c r="C19" s="35">
        <f>C20</f>
        <v>60000</v>
      </c>
    </row>
    <row r="20" spans="1:3">
      <c r="A20" s="16" t="s">
        <v>77</v>
      </c>
      <c r="B20" s="17"/>
      <c r="C20" s="23">
        <f>B24+B25+B26</f>
        <v>60000</v>
      </c>
    </row>
    <row r="21" spans="1:3">
      <c r="A21" s="14" t="s">
        <v>386</v>
      </c>
      <c r="B21" s="3"/>
      <c r="C21" s="3"/>
    </row>
    <row r="22" spans="1:3">
      <c r="A22" s="14" t="s">
        <v>387</v>
      </c>
      <c r="B22" s="3"/>
      <c r="C22" s="3"/>
    </row>
    <row r="23" spans="1:3">
      <c r="A23" s="14" t="s">
        <v>388</v>
      </c>
      <c r="B23" s="3"/>
      <c r="C23" s="3"/>
    </row>
    <row r="24" spans="1:3">
      <c r="A24" s="14" t="s">
        <v>389</v>
      </c>
      <c r="B24" s="3">
        <v>20000</v>
      </c>
      <c r="C24" s="3"/>
    </row>
    <row r="25" spans="1:3">
      <c r="A25" s="14" t="s">
        <v>390</v>
      </c>
      <c r="B25" s="3">
        <v>20000</v>
      </c>
      <c r="C25" s="3"/>
    </row>
    <row r="26" spans="1:3">
      <c r="A26" s="14" t="s">
        <v>391</v>
      </c>
      <c r="B26" s="3">
        <v>20000</v>
      </c>
      <c r="C26" s="3"/>
    </row>
    <row r="27" spans="1:3">
      <c r="A27" s="18" t="s">
        <v>383</v>
      </c>
      <c r="B27" s="19"/>
      <c r="C27" s="19"/>
    </row>
    <row r="28" spans="1:3">
      <c r="A28" s="44"/>
      <c r="B28" s="45"/>
      <c r="C28" s="45"/>
    </row>
    <row r="29" spans="1:3">
      <c r="A29" s="39"/>
      <c r="B29" s="9"/>
      <c r="C29" s="9"/>
    </row>
    <row r="30" spans="1:3">
      <c r="A30" s="39"/>
      <c r="B30" s="9"/>
      <c r="C30" s="9"/>
    </row>
    <row r="31" spans="1:3">
      <c r="A31" s="39"/>
      <c r="B31" s="9"/>
      <c r="C31" s="9"/>
    </row>
    <row r="32" spans="1:3">
      <c r="A32" s="39"/>
      <c r="B32" s="9"/>
      <c r="C32" s="9"/>
    </row>
    <row r="33" spans="1:3" ht="27.75">
      <c r="A33" s="27" t="s">
        <v>502</v>
      </c>
      <c r="B33" s="61"/>
      <c r="C33" s="61">
        <f>C34</f>
        <v>480000</v>
      </c>
    </row>
    <row r="34" spans="1:3" ht="27.75">
      <c r="A34" s="30" t="s">
        <v>11</v>
      </c>
      <c r="B34" s="42"/>
      <c r="C34" s="42">
        <f>C35</f>
        <v>480000</v>
      </c>
    </row>
    <row r="35" spans="1:3" ht="27.75">
      <c r="A35" s="33" t="s">
        <v>17</v>
      </c>
      <c r="B35" s="35"/>
      <c r="C35" s="35">
        <f>C36</f>
        <v>480000</v>
      </c>
    </row>
    <row r="36" spans="1:3">
      <c r="A36" s="16" t="s">
        <v>46</v>
      </c>
      <c r="B36" s="17"/>
      <c r="C36" s="23">
        <f>B39+B40+B41+B42+B43+B44+B45</f>
        <v>480000</v>
      </c>
    </row>
    <row r="37" spans="1:3">
      <c r="A37" s="14" t="s">
        <v>392</v>
      </c>
      <c r="B37" s="3"/>
      <c r="C37" s="3"/>
    </row>
    <row r="38" spans="1:3">
      <c r="A38" s="14" t="s">
        <v>393</v>
      </c>
      <c r="B38" s="3"/>
      <c r="C38" s="3"/>
    </row>
    <row r="39" spans="1:3">
      <c r="A39" s="14" t="s">
        <v>394</v>
      </c>
      <c r="B39" s="3">
        <v>50000</v>
      </c>
      <c r="C39" s="3"/>
    </row>
    <row r="40" spans="1:3">
      <c r="A40" s="14" t="s">
        <v>395</v>
      </c>
      <c r="B40" s="3">
        <v>70000</v>
      </c>
      <c r="C40" s="3"/>
    </row>
    <row r="41" spans="1:3">
      <c r="A41" s="14" t="s">
        <v>396</v>
      </c>
      <c r="B41" s="3">
        <v>140000</v>
      </c>
      <c r="C41" s="3"/>
    </row>
    <row r="42" spans="1:3">
      <c r="A42" s="14" t="s">
        <v>397</v>
      </c>
      <c r="B42" s="3">
        <v>70000</v>
      </c>
      <c r="C42" s="3"/>
    </row>
    <row r="43" spans="1:3">
      <c r="A43" s="14" t="s">
        <v>398</v>
      </c>
      <c r="B43" s="3">
        <v>50000</v>
      </c>
      <c r="C43" s="3"/>
    </row>
    <row r="44" spans="1:3">
      <c r="A44" s="14" t="s">
        <v>399</v>
      </c>
      <c r="B44" s="3">
        <v>50000</v>
      </c>
      <c r="C44" s="3"/>
    </row>
    <row r="45" spans="1:3">
      <c r="A45" s="14" t="s">
        <v>400</v>
      </c>
      <c r="B45" s="3">
        <v>50000</v>
      </c>
      <c r="C45" s="3"/>
    </row>
    <row r="46" spans="1:3">
      <c r="A46" s="18" t="s">
        <v>383</v>
      </c>
      <c r="B46" s="70"/>
      <c r="C46" s="92"/>
    </row>
    <row r="47" spans="1:3">
      <c r="B47" s="4"/>
    </row>
    <row r="48" spans="1:3">
      <c r="B48" s="4"/>
    </row>
    <row r="49" spans="2:2">
      <c r="B49" s="4"/>
    </row>
  </sheetData>
  <mergeCells count="1">
    <mergeCell ref="A1:C1"/>
  </mergeCells>
  <pageMargins left="1.1023622047244095" right="0.51181102362204722" top="0.74803149606299213" bottom="0.35433070866141736" header="0.31496062992125984" footer="0.31496062992125984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C11"/>
  <sheetViews>
    <sheetView zoomScale="130" zoomScaleNormal="130" workbookViewId="0">
      <selection activeCell="A8" sqref="A8"/>
    </sheetView>
  </sheetViews>
  <sheetFormatPr defaultRowHeight="24"/>
  <cols>
    <col min="1" max="1" width="59.375" style="1" customWidth="1"/>
    <col min="2" max="2" width="8.375" style="1" customWidth="1"/>
    <col min="3" max="3" width="12.25" style="1" customWidth="1"/>
    <col min="4" max="16384" width="9" style="1"/>
  </cols>
  <sheetData>
    <row r="1" spans="1:3" s="8" customFormat="1" ht="30.75">
      <c r="A1" s="100" t="s">
        <v>78</v>
      </c>
      <c r="B1" s="100"/>
      <c r="C1" s="100"/>
    </row>
    <row r="2" spans="1:3" s="8" customFormat="1" ht="30.75">
      <c r="A2" s="10"/>
      <c r="B2" s="10"/>
      <c r="C2" s="10"/>
    </row>
    <row r="3" spans="1:3" s="8" customFormat="1" ht="30.75">
      <c r="A3" s="36"/>
      <c r="B3" s="38" t="s">
        <v>424</v>
      </c>
      <c r="C3" s="37" t="s">
        <v>423</v>
      </c>
    </row>
    <row r="4" spans="1:3" ht="27.75">
      <c r="A4" s="25" t="s">
        <v>78</v>
      </c>
      <c r="B4" s="69"/>
      <c r="C4" s="69">
        <f>C5+C14</f>
        <v>10000</v>
      </c>
    </row>
    <row r="5" spans="1:3" ht="27.75">
      <c r="A5" s="27" t="s">
        <v>79</v>
      </c>
      <c r="B5" s="61"/>
      <c r="C5" s="61">
        <f>C6+C11</f>
        <v>10000</v>
      </c>
    </row>
    <row r="6" spans="1:3" ht="27.75">
      <c r="A6" s="30" t="s">
        <v>11</v>
      </c>
      <c r="B6" s="42"/>
      <c r="C6" s="42">
        <f>C7+C9</f>
        <v>10000</v>
      </c>
    </row>
    <row r="7" spans="1:3" ht="27.75">
      <c r="A7" s="33" t="s">
        <v>17</v>
      </c>
      <c r="B7" s="35"/>
      <c r="C7" s="35">
        <f>C8</f>
        <v>10000</v>
      </c>
    </row>
    <row r="8" spans="1:3">
      <c r="A8" s="16" t="s">
        <v>80</v>
      </c>
      <c r="B8" s="17"/>
      <c r="C8" s="23">
        <v>10000</v>
      </c>
    </row>
    <row r="9" spans="1:3">
      <c r="A9" s="14" t="s">
        <v>344</v>
      </c>
      <c r="B9" s="14"/>
      <c r="C9" s="2"/>
    </row>
    <row r="10" spans="1:3">
      <c r="A10" s="14" t="s">
        <v>345</v>
      </c>
      <c r="B10" s="14"/>
      <c r="C10" s="2"/>
    </row>
    <row r="11" spans="1:3">
      <c r="A11" s="18" t="s">
        <v>346</v>
      </c>
      <c r="B11" s="21"/>
      <c r="C11" s="21"/>
    </row>
  </sheetData>
  <mergeCells count="1">
    <mergeCell ref="A1:C1"/>
  </mergeCells>
  <pageMargins left="1.1023622047244095" right="0.51181102362204722" top="0.74803149606299213" bottom="0.35433070866141736" header="0.31496062992125984" footer="0.31496062992125984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C120"/>
  <sheetViews>
    <sheetView topLeftCell="A49" zoomScale="120" zoomScaleNormal="120" workbookViewId="0">
      <selection activeCell="E58" sqref="E58"/>
    </sheetView>
  </sheetViews>
  <sheetFormatPr defaultRowHeight="24"/>
  <cols>
    <col min="1" max="1" width="56.125" style="1" customWidth="1"/>
    <col min="2" max="2" width="9.75" style="1" customWidth="1"/>
    <col min="3" max="3" width="13.625" style="1" customWidth="1"/>
    <col min="4" max="16384" width="9" style="1"/>
  </cols>
  <sheetData>
    <row r="1" spans="1:3" s="8" customFormat="1" ht="30.75">
      <c r="A1" s="100" t="s">
        <v>81</v>
      </c>
      <c r="B1" s="100"/>
      <c r="C1" s="100"/>
    </row>
    <row r="2" spans="1:3" s="8" customFormat="1" ht="30.75">
      <c r="A2" s="10"/>
      <c r="B2" s="10"/>
      <c r="C2" s="10"/>
    </row>
    <row r="3" spans="1:3" s="8" customFormat="1" ht="30.75">
      <c r="A3" s="38"/>
      <c r="B3" s="36" t="s">
        <v>424</v>
      </c>
      <c r="C3" s="38" t="s">
        <v>423</v>
      </c>
    </row>
    <row r="4" spans="1:3" ht="27.75">
      <c r="A4" s="25" t="s">
        <v>81</v>
      </c>
      <c r="B4" s="24"/>
      <c r="C4" s="26">
        <f>C5</f>
        <v>5979890</v>
      </c>
    </row>
    <row r="5" spans="1:3" ht="27.75">
      <c r="A5" s="27" t="s">
        <v>82</v>
      </c>
      <c r="B5" s="28"/>
      <c r="C5" s="29">
        <f>C6+C33+C90</f>
        <v>5979890</v>
      </c>
    </row>
    <row r="6" spans="1:3" ht="27.75">
      <c r="A6" s="30" t="s">
        <v>2</v>
      </c>
      <c r="B6" s="31"/>
      <c r="C6" s="32">
        <f>C7</f>
        <v>1505890</v>
      </c>
    </row>
    <row r="7" spans="1:3" ht="27.75">
      <c r="A7" s="33" t="s">
        <v>40</v>
      </c>
      <c r="B7" s="34"/>
      <c r="C7" s="35">
        <f>C8+C18+C14+C22+C30</f>
        <v>1505890</v>
      </c>
    </row>
    <row r="8" spans="1:3">
      <c r="A8" s="16" t="s">
        <v>524</v>
      </c>
      <c r="B8" s="20"/>
      <c r="C8" s="23">
        <f>B10+B11+B12</f>
        <v>562560</v>
      </c>
    </row>
    <row r="9" spans="1:3">
      <c r="A9" s="14" t="s">
        <v>411</v>
      </c>
      <c r="B9" s="2"/>
      <c r="C9" s="3"/>
    </row>
    <row r="10" spans="1:3">
      <c r="A10" s="14" t="s">
        <v>412</v>
      </c>
      <c r="B10" s="3">
        <v>243840</v>
      </c>
      <c r="C10" s="3"/>
    </row>
    <row r="11" spans="1:3">
      <c r="A11" s="14" t="s">
        <v>413</v>
      </c>
      <c r="B11" s="3">
        <v>174900</v>
      </c>
      <c r="C11" s="3"/>
    </row>
    <row r="12" spans="1:3">
      <c r="A12" s="14" t="s">
        <v>414</v>
      </c>
      <c r="B12" s="3">
        <v>143820</v>
      </c>
      <c r="C12" s="3"/>
    </row>
    <row r="13" spans="1:3">
      <c r="A13" s="18" t="s">
        <v>415</v>
      </c>
      <c r="B13" s="19"/>
      <c r="C13" s="19"/>
    </row>
    <row r="14" spans="1:3">
      <c r="A14" s="16" t="s">
        <v>504</v>
      </c>
      <c r="B14" s="20"/>
      <c r="C14" s="23">
        <v>150640</v>
      </c>
    </row>
    <row r="15" spans="1:3">
      <c r="A15" s="14" t="s">
        <v>417</v>
      </c>
      <c r="B15" s="2"/>
      <c r="C15" s="3"/>
    </row>
    <row r="16" spans="1:3">
      <c r="A16" s="14" t="s">
        <v>536</v>
      </c>
      <c r="B16" s="2"/>
      <c r="C16" s="3"/>
    </row>
    <row r="17" spans="1:3">
      <c r="A17" s="18" t="s">
        <v>415</v>
      </c>
      <c r="B17" s="21"/>
      <c r="C17" s="19"/>
    </row>
    <row r="18" spans="1:3">
      <c r="A18" s="16" t="s">
        <v>507</v>
      </c>
      <c r="B18" s="17"/>
      <c r="C18" s="23">
        <v>42000</v>
      </c>
    </row>
    <row r="19" spans="1:3">
      <c r="A19" s="14" t="s">
        <v>204</v>
      </c>
      <c r="B19" s="3"/>
      <c r="C19" s="3"/>
    </row>
    <row r="20" spans="1:3">
      <c r="A20" s="14" t="s">
        <v>416</v>
      </c>
      <c r="B20" s="3"/>
      <c r="C20" s="3"/>
    </row>
    <row r="21" spans="1:3">
      <c r="A21" s="18" t="s">
        <v>415</v>
      </c>
      <c r="B21" s="19"/>
      <c r="C21" s="19"/>
    </row>
    <row r="22" spans="1:3">
      <c r="A22" s="16" t="s">
        <v>10</v>
      </c>
      <c r="B22" s="20"/>
      <c r="C22" s="23">
        <f>B24+B25+B26+B27+B28</f>
        <v>657360</v>
      </c>
    </row>
    <row r="23" spans="1:3">
      <c r="A23" s="14" t="s">
        <v>418</v>
      </c>
      <c r="B23" s="2"/>
      <c r="C23" s="3"/>
    </row>
    <row r="24" spans="1:3">
      <c r="A24" s="14" t="s">
        <v>487</v>
      </c>
      <c r="B24" s="3">
        <v>242880</v>
      </c>
      <c r="C24" s="3"/>
    </row>
    <row r="25" spans="1:3">
      <c r="A25" s="14" t="s">
        <v>421</v>
      </c>
      <c r="B25" s="3">
        <v>121440</v>
      </c>
      <c r="C25" s="3"/>
    </row>
    <row r="26" spans="1:3">
      <c r="A26" s="14" t="s">
        <v>420</v>
      </c>
      <c r="B26" s="3">
        <v>114480</v>
      </c>
      <c r="C26" s="3"/>
    </row>
    <row r="27" spans="1:3">
      <c r="A27" s="14" t="s">
        <v>419</v>
      </c>
      <c r="B27" s="3">
        <v>114480</v>
      </c>
      <c r="C27" s="3"/>
    </row>
    <row r="28" spans="1:3">
      <c r="A28" s="14" t="s">
        <v>488</v>
      </c>
      <c r="B28" s="3">
        <v>64080</v>
      </c>
      <c r="C28" s="3"/>
    </row>
    <row r="29" spans="1:3">
      <c r="A29" s="14" t="s">
        <v>415</v>
      </c>
      <c r="B29" s="3"/>
      <c r="C29" s="3"/>
    </row>
    <row r="30" spans="1:3">
      <c r="A30" s="16" t="s">
        <v>160</v>
      </c>
      <c r="B30" s="20"/>
      <c r="C30" s="23">
        <v>93330</v>
      </c>
    </row>
    <row r="31" spans="1:3">
      <c r="A31" s="14" t="s">
        <v>422</v>
      </c>
      <c r="B31" s="2"/>
      <c r="C31" s="3"/>
    </row>
    <row r="32" spans="1:3">
      <c r="A32" s="18" t="s">
        <v>415</v>
      </c>
      <c r="B32" s="21"/>
      <c r="C32" s="19"/>
    </row>
    <row r="33" spans="1:3" ht="27.75">
      <c r="A33" s="30" t="s">
        <v>11</v>
      </c>
      <c r="B33" s="24"/>
      <c r="C33" s="42">
        <f>C34+C50+C65</f>
        <v>2895000</v>
      </c>
    </row>
    <row r="34" spans="1:3" ht="27.75">
      <c r="A34" s="40" t="s">
        <v>12</v>
      </c>
      <c r="B34" s="21"/>
      <c r="C34" s="41">
        <f>C35+C39+C43+C46</f>
        <v>250000</v>
      </c>
    </row>
    <row r="35" spans="1:3">
      <c r="A35" s="16" t="s">
        <v>96</v>
      </c>
      <c r="B35" s="20"/>
      <c r="C35" s="23">
        <v>100000</v>
      </c>
    </row>
    <row r="36" spans="1:3">
      <c r="A36" s="14" t="s">
        <v>425</v>
      </c>
      <c r="B36" s="2"/>
      <c r="C36" s="3"/>
    </row>
    <row r="37" spans="1:3">
      <c r="A37" s="14" t="s">
        <v>426</v>
      </c>
      <c r="B37" s="2"/>
      <c r="C37" s="3"/>
    </row>
    <row r="38" spans="1:3">
      <c r="A38" s="21" t="s">
        <v>427</v>
      </c>
      <c r="B38" s="21"/>
      <c r="C38" s="19"/>
    </row>
    <row r="39" spans="1:3">
      <c r="A39" s="16" t="s">
        <v>13</v>
      </c>
      <c r="B39" s="20"/>
      <c r="C39" s="23">
        <v>50000</v>
      </c>
    </row>
    <row r="40" spans="1:3">
      <c r="A40" s="14" t="s">
        <v>428</v>
      </c>
      <c r="B40" s="2"/>
      <c r="C40" s="3"/>
    </row>
    <row r="41" spans="1:3">
      <c r="A41" s="14" t="s">
        <v>489</v>
      </c>
      <c r="B41" s="2"/>
      <c r="C41" s="3"/>
    </row>
    <row r="42" spans="1:3">
      <c r="A42" s="21" t="s">
        <v>427</v>
      </c>
      <c r="B42" s="21"/>
      <c r="C42" s="19"/>
    </row>
    <row r="43" spans="1:3">
      <c r="A43" s="16" t="s">
        <v>41</v>
      </c>
      <c r="B43" s="20"/>
      <c r="C43" s="23">
        <v>30000</v>
      </c>
    </row>
    <row r="44" spans="1:3">
      <c r="A44" s="14" t="s">
        <v>113</v>
      </c>
      <c r="B44" s="2"/>
      <c r="C44" s="3"/>
    </row>
    <row r="45" spans="1:3">
      <c r="A45" s="21" t="s">
        <v>427</v>
      </c>
      <c r="B45" s="21"/>
      <c r="C45" s="19"/>
    </row>
    <row r="46" spans="1:3">
      <c r="A46" s="16" t="s">
        <v>97</v>
      </c>
      <c r="B46" s="20"/>
      <c r="C46" s="23">
        <v>70000</v>
      </c>
    </row>
    <row r="47" spans="1:3">
      <c r="A47" s="14" t="s">
        <v>113</v>
      </c>
      <c r="B47" s="2"/>
      <c r="C47" s="3"/>
    </row>
    <row r="48" spans="1:3">
      <c r="A48" s="21" t="s">
        <v>427</v>
      </c>
      <c r="B48" s="21"/>
      <c r="C48" s="19"/>
    </row>
    <row r="49" spans="1:3" ht="21.75" customHeight="1">
      <c r="A49" s="18"/>
      <c r="B49" s="50"/>
      <c r="C49" s="49"/>
    </row>
    <row r="50" spans="1:3" ht="27.75">
      <c r="A50" s="33" t="s">
        <v>17</v>
      </c>
      <c r="B50" s="24"/>
      <c r="C50" s="35">
        <f>C51+C55+C59</f>
        <v>500000</v>
      </c>
    </row>
    <row r="51" spans="1:3">
      <c r="A51" s="16" t="s">
        <v>42</v>
      </c>
      <c r="B51" s="20"/>
      <c r="C51" s="23">
        <v>150000</v>
      </c>
    </row>
    <row r="52" spans="1:3">
      <c r="A52" s="14" t="s">
        <v>429</v>
      </c>
      <c r="B52" s="2"/>
      <c r="C52" s="3"/>
    </row>
    <row r="53" spans="1:3">
      <c r="A53" s="14" t="s">
        <v>430</v>
      </c>
      <c r="B53" s="2"/>
      <c r="C53" s="3"/>
    </row>
    <row r="54" spans="1:3">
      <c r="A54" s="21" t="s">
        <v>427</v>
      </c>
      <c r="B54" s="21"/>
      <c r="C54" s="19"/>
    </row>
    <row r="55" spans="1:3">
      <c r="A55" s="16" t="s">
        <v>61</v>
      </c>
      <c r="B55" s="17"/>
      <c r="C55" s="23">
        <v>300000</v>
      </c>
    </row>
    <row r="56" spans="1:3">
      <c r="A56" s="14" t="s">
        <v>431</v>
      </c>
      <c r="B56" s="3"/>
      <c r="C56" s="3"/>
    </row>
    <row r="57" spans="1:3">
      <c r="A57" s="14" t="s">
        <v>432</v>
      </c>
      <c r="B57" s="3"/>
      <c r="C57" s="3"/>
    </row>
    <row r="58" spans="1:3">
      <c r="A58" s="21" t="s">
        <v>427</v>
      </c>
      <c r="B58" s="19"/>
      <c r="C58" s="19"/>
    </row>
    <row r="59" spans="1:3">
      <c r="A59" s="16" t="s">
        <v>43</v>
      </c>
      <c r="B59" s="17"/>
      <c r="C59" s="23">
        <v>50000</v>
      </c>
    </row>
    <row r="60" spans="1:3">
      <c r="A60" s="14" t="s">
        <v>433</v>
      </c>
      <c r="B60" s="3"/>
      <c r="C60" s="3"/>
    </row>
    <row r="61" spans="1:3">
      <c r="A61" s="14" t="s">
        <v>434</v>
      </c>
      <c r="B61" s="3"/>
      <c r="C61" s="3"/>
    </row>
    <row r="62" spans="1:3">
      <c r="A62" s="21" t="s">
        <v>435</v>
      </c>
      <c r="B62" s="19"/>
      <c r="C62" s="19"/>
    </row>
    <row r="63" spans="1:3">
      <c r="A63" s="44"/>
      <c r="B63" s="45"/>
      <c r="C63" s="45"/>
    </row>
    <row r="64" spans="1:3">
      <c r="A64" s="39"/>
      <c r="B64" s="9"/>
      <c r="C64" s="9"/>
    </row>
    <row r="65" spans="1:3" ht="27.75">
      <c r="A65" s="40" t="s">
        <v>21</v>
      </c>
      <c r="B65" s="21"/>
      <c r="C65" s="41">
        <f>C66+C69+C73+C80+C85</f>
        <v>2145000</v>
      </c>
    </row>
    <row r="66" spans="1:3">
      <c r="A66" s="16" t="s">
        <v>22</v>
      </c>
      <c r="B66" s="17"/>
      <c r="C66" s="23">
        <v>15000</v>
      </c>
    </row>
    <row r="67" spans="1:3">
      <c r="A67" s="14" t="s">
        <v>436</v>
      </c>
      <c r="B67" s="3"/>
      <c r="C67" s="3"/>
    </row>
    <row r="68" spans="1:3">
      <c r="A68" s="21" t="s">
        <v>437</v>
      </c>
      <c r="B68" s="19"/>
      <c r="C68" s="19"/>
    </row>
    <row r="69" spans="1:3">
      <c r="A69" s="16" t="s">
        <v>23</v>
      </c>
      <c r="B69" s="17"/>
      <c r="C69" s="23">
        <v>30000</v>
      </c>
    </row>
    <row r="70" spans="1:3">
      <c r="A70" s="14" t="s">
        <v>438</v>
      </c>
      <c r="B70" s="3"/>
      <c r="C70" s="3"/>
    </row>
    <row r="71" spans="1:3">
      <c r="A71" s="14" t="s">
        <v>439</v>
      </c>
      <c r="B71" s="3"/>
      <c r="C71" s="3"/>
    </row>
    <row r="72" spans="1:3">
      <c r="A72" s="21" t="s">
        <v>437</v>
      </c>
      <c r="B72" s="19"/>
      <c r="C72" s="19"/>
    </row>
    <row r="73" spans="1:3">
      <c r="A73" s="16" t="s">
        <v>83</v>
      </c>
      <c r="B73" s="17"/>
      <c r="C73" s="23">
        <f>B77+B78</f>
        <v>1300000</v>
      </c>
    </row>
    <row r="74" spans="1:3">
      <c r="A74" s="14" t="s">
        <v>440</v>
      </c>
      <c r="B74" s="3"/>
      <c r="C74" s="3"/>
    </row>
    <row r="75" spans="1:3">
      <c r="A75" s="14" t="s">
        <v>441</v>
      </c>
      <c r="B75" s="3"/>
      <c r="C75" s="3"/>
    </row>
    <row r="76" spans="1:3">
      <c r="A76" s="14" t="s">
        <v>442</v>
      </c>
      <c r="B76" s="3"/>
      <c r="C76" s="3"/>
    </row>
    <row r="77" spans="1:3">
      <c r="A77" s="43" t="s">
        <v>443</v>
      </c>
      <c r="B77" s="3">
        <v>1000000</v>
      </c>
      <c r="C77" s="3"/>
    </row>
    <row r="78" spans="1:3">
      <c r="A78" s="43" t="s">
        <v>444</v>
      </c>
      <c r="B78" s="3">
        <v>300000</v>
      </c>
      <c r="C78" s="3"/>
    </row>
    <row r="79" spans="1:3">
      <c r="A79" s="18" t="s">
        <v>445</v>
      </c>
      <c r="B79" s="19"/>
      <c r="C79" s="19"/>
    </row>
    <row r="80" spans="1:3">
      <c r="A80" s="16" t="s">
        <v>25</v>
      </c>
      <c r="B80" s="17"/>
      <c r="C80" s="23">
        <v>400000</v>
      </c>
    </row>
    <row r="81" spans="1:3">
      <c r="A81" s="14" t="s">
        <v>446</v>
      </c>
      <c r="B81" s="3"/>
      <c r="C81" s="3"/>
    </row>
    <row r="82" spans="1:3">
      <c r="A82" s="14" t="s">
        <v>447</v>
      </c>
      <c r="B82" s="3"/>
      <c r="C82" s="3"/>
    </row>
    <row r="83" spans="1:3">
      <c r="A83" s="14" t="s">
        <v>448</v>
      </c>
      <c r="B83" s="3"/>
      <c r="C83" s="3"/>
    </row>
    <row r="84" spans="1:3">
      <c r="A84" s="18" t="s">
        <v>427</v>
      </c>
      <c r="B84" s="19"/>
      <c r="C84" s="19"/>
    </row>
    <row r="85" spans="1:3">
      <c r="A85" s="16" t="s">
        <v>26</v>
      </c>
      <c r="B85" s="17"/>
      <c r="C85" s="23">
        <v>400000</v>
      </c>
    </row>
    <row r="86" spans="1:3">
      <c r="A86" s="14" t="s">
        <v>449</v>
      </c>
      <c r="B86" s="3"/>
      <c r="C86" s="3"/>
    </row>
    <row r="87" spans="1:3">
      <c r="A87" s="14" t="s">
        <v>450</v>
      </c>
      <c r="B87" s="3"/>
      <c r="C87" s="3"/>
    </row>
    <row r="88" spans="1:3">
      <c r="A88" s="18" t="s">
        <v>427</v>
      </c>
      <c r="B88" s="19"/>
      <c r="C88" s="19"/>
    </row>
    <row r="89" spans="1:3" ht="18" customHeight="1">
      <c r="A89" s="18"/>
      <c r="B89" s="51"/>
      <c r="C89" s="49"/>
    </row>
    <row r="90" spans="1:3" ht="27.75">
      <c r="A90" s="30" t="s">
        <v>36</v>
      </c>
      <c r="B90" s="24"/>
      <c r="C90" s="42">
        <f>C91+C103</f>
        <v>1579000</v>
      </c>
    </row>
    <row r="91" spans="1:3" ht="27.75">
      <c r="A91" s="33" t="s">
        <v>37</v>
      </c>
      <c r="B91" s="24"/>
      <c r="C91" s="35">
        <f>C92+C97</f>
        <v>59000</v>
      </c>
    </row>
    <row r="92" spans="1:3">
      <c r="A92" s="16" t="s">
        <v>537</v>
      </c>
      <c r="B92" s="20"/>
      <c r="C92" s="23">
        <f>B93+B94</f>
        <v>13000</v>
      </c>
    </row>
    <row r="93" spans="1:3">
      <c r="A93" s="14" t="s">
        <v>451</v>
      </c>
      <c r="B93" s="3">
        <v>5000</v>
      </c>
      <c r="C93" s="3"/>
    </row>
    <row r="94" spans="1:3">
      <c r="A94" s="14" t="s">
        <v>452</v>
      </c>
      <c r="B94" s="3">
        <v>8000</v>
      </c>
      <c r="C94" s="3"/>
    </row>
    <row r="95" spans="1:3">
      <c r="A95" s="18" t="s">
        <v>427</v>
      </c>
      <c r="B95" s="19"/>
      <c r="C95" s="19"/>
    </row>
    <row r="96" spans="1:3">
      <c r="A96" s="44"/>
      <c r="B96" s="45"/>
      <c r="C96" s="45"/>
    </row>
    <row r="97" spans="1:3">
      <c r="A97" s="43" t="s">
        <v>538</v>
      </c>
      <c r="B97" s="2"/>
      <c r="C97" s="19">
        <v>46000</v>
      </c>
    </row>
    <row r="98" spans="1:3">
      <c r="A98" s="14" t="s">
        <v>453</v>
      </c>
      <c r="B98" s="2"/>
      <c r="C98" s="3"/>
    </row>
    <row r="99" spans="1:3">
      <c r="A99" s="14" t="s">
        <v>454</v>
      </c>
      <c r="B99" s="2"/>
      <c r="C99" s="3"/>
    </row>
    <row r="100" spans="1:3">
      <c r="A100" s="14" t="s">
        <v>455</v>
      </c>
      <c r="B100" s="2"/>
      <c r="C100" s="3"/>
    </row>
    <row r="101" spans="1:3">
      <c r="A101" s="18" t="s">
        <v>437</v>
      </c>
      <c r="B101" s="21"/>
      <c r="C101" s="19"/>
    </row>
    <row r="102" spans="1:3">
      <c r="A102" s="18"/>
      <c r="B102" s="50"/>
      <c r="C102" s="49"/>
    </row>
    <row r="103" spans="1:3" ht="27.75">
      <c r="A103" s="33" t="s">
        <v>38</v>
      </c>
      <c r="B103" s="24"/>
      <c r="C103" s="35">
        <f>C104+C109+C115</f>
        <v>1520000</v>
      </c>
    </row>
    <row r="104" spans="1:3">
      <c r="A104" s="16" t="s">
        <v>98</v>
      </c>
      <c r="B104" s="20"/>
      <c r="C104" s="23">
        <v>420000</v>
      </c>
    </row>
    <row r="105" spans="1:3">
      <c r="A105" s="14" t="s">
        <v>456</v>
      </c>
      <c r="B105" s="48"/>
      <c r="C105" s="47" t="s">
        <v>470</v>
      </c>
    </row>
    <row r="106" spans="1:3">
      <c r="A106" s="14" t="s">
        <v>497</v>
      </c>
      <c r="B106" s="48"/>
      <c r="C106" s="48" t="s">
        <v>471</v>
      </c>
    </row>
    <row r="107" spans="1:3">
      <c r="A107" s="14" t="s">
        <v>465</v>
      </c>
      <c r="B107" s="48"/>
      <c r="C107" s="48" t="s">
        <v>472</v>
      </c>
    </row>
    <row r="108" spans="1:3">
      <c r="A108" s="18" t="s">
        <v>457</v>
      </c>
      <c r="B108" s="48"/>
      <c r="C108" s="48" t="s">
        <v>490</v>
      </c>
    </row>
    <row r="109" spans="1:3">
      <c r="A109" s="16" t="s">
        <v>99</v>
      </c>
      <c r="B109" s="17"/>
      <c r="C109" s="23">
        <v>600000</v>
      </c>
    </row>
    <row r="110" spans="1:3">
      <c r="A110" s="14" t="s">
        <v>458</v>
      </c>
      <c r="B110" s="48"/>
      <c r="C110" s="47" t="s">
        <v>470</v>
      </c>
    </row>
    <row r="111" spans="1:3">
      <c r="A111" s="14" t="s">
        <v>459</v>
      </c>
      <c r="B111" s="48"/>
      <c r="C111" s="48" t="s">
        <v>471</v>
      </c>
    </row>
    <row r="112" spans="1:3">
      <c r="A112" s="14" t="s">
        <v>460</v>
      </c>
      <c r="B112" s="48"/>
      <c r="C112" s="48" t="s">
        <v>472</v>
      </c>
    </row>
    <row r="113" spans="1:3">
      <c r="A113" s="14" t="s">
        <v>461</v>
      </c>
      <c r="B113" s="48"/>
      <c r="C113" s="48" t="s">
        <v>491</v>
      </c>
    </row>
    <row r="114" spans="1:3">
      <c r="A114" s="18" t="s">
        <v>457</v>
      </c>
      <c r="B114" s="19"/>
      <c r="C114" s="19"/>
    </row>
    <row r="115" spans="1:3">
      <c r="A115" s="16" t="s">
        <v>100</v>
      </c>
      <c r="B115" s="17"/>
      <c r="C115" s="23">
        <v>500000</v>
      </c>
    </row>
    <row r="116" spans="1:3">
      <c r="A116" s="14" t="s">
        <v>462</v>
      </c>
      <c r="B116" s="48"/>
      <c r="C116" s="47" t="s">
        <v>470</v>
      </c>
    </row>
    <row r="117" spans="1:3">
      <c r="A117" s="14" t="s">
        <v>463</v>
      </c>
      <c r="B117" s="48"/>
      <c r="C117" s="48" t="s">
        <v>471</v>
      </c>
    </row>
    <row r="118" spans="1:3">
      <c r="A118" s="14" t="s">
        <v>464</v>
      </c>
      <c r="B118" s="48"/>
      <c r="C118" s="48" t="s">
        <v>472</v>
      </c>
    </row>
    <row r="119" spans="1:3">
      <c r="A119" s="14" t="s">
        <v>465</v>
      </c>
      <c r="B119" s="48"/>
      <c r="C119" s="48" t="s">
        <v>492</v>
      </c>
    </row>
    <row r="120" spans="1:3">
      <c r="A120" s="18" t="s">
        <v>457</v>
      </c>
      <c r="B120" s="21"/>
      <c r="C120" s="21"/>
    </row>
  </sheetData>
  <mergeCells count="1">
    <mergeCell ref="A1:C1"/>
  </mergeCells>
  <pageMargins left="1.1023622047244095" right="0.51181102362204722" top="0.74803149606299213" bottom="0.35433070866141736" header="0.31496062992125984" footer="0.11811023622047245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C31"/>
  <sheetViews>
    <sheetView zoomScale="130" zoomScaleNormal="130" workbookViewId="0">
      <selection activeCell="A17" sqref="A17"/>
    </sheetView>
  </sheetViews>
  <sheetFormatPr defaultRowHeight="24"/>
  <cols>
    <col min="1" max="1" width="58.5" style="1" customWidth="1"/>
    <col min="2" max="2" width="9.25" style="1" customWidth="1"/>
    <col min="3" max="3" width="11.625" style="1" customWidth="1"/>
    <col min="4" max="16384" width="9" style="1"/>
  </cols>
  <sheetData>
    <row r="1" spans="1:3" s="8" customFormat="1" ht="30.75">
      <c r="A1" s="100" t="s">
        <v>84</v>
      </c>
      <c r="B1" s="100"/>
      <c r="C1" s="100"/>
    </row>
    <row r="2" spans="1:3" s="8" customFormat="1" ht="30.75">
      <c r="A2" s="10"/>
      <c r="B2" s="10"/>
      <c r="C2" s="10"/>
    </row>
    <row r="3" spans="1:3" s="8" customFormat="1" ht="30.75">
      <c r="A3" s="36"/>
      <c r="B3" s="38" t="s">
        <v>424</v>
      </c>
      <c r="C3" s="37" t="s">
        <v>423</v>
      </c>
    </row>
    <row r="4" spans="1:3" ht="27.75">
      <c r="A4" s="25" t="s">
        <v>84</v>
      </c>
      <c r="B4" s="69"/>
      <c r="C4" s="69">
        <f>C5+C14</f>
        <v>310000</v>
      </c>
    </row>
    <row r="5" spans="1:3" ht="27.75">
      <c r="A5" s="27" t="s">
        <v>85</v>
      </c>
      <c r="B5" s="61"/>
      <c r="C5" s="61">
        <f>C6</f>
        <v>50000</v>
      </c>
    </row>
    <row r="6" spans="1:3" ht="27.75">
      <c r="A6" s="30" t="s">
        <v>11</v>
      </c>
      <c r="B6" s="42"/>
      <c r="C6" s="42">
        <f>C7</f>
        <v>50000</v>
      </c>
    </row>
    <row r="7" spans="1:3" ht="27.75">
      <c r="A7" s="33" t="s">
        <v>17</v>
      </c>
      <c r="B7" s="35"/>
      <c r="C7" s="35">
        <f>C8</f>
        <v>50000</v>
      </c>
    </row>
    <row r="8" spans="1:3">
      <c r="A8" s="16" t="s">
        <v>86</v>
      </c>
      <c r="B8" s="17"/>
      <c r="C8" s="23">
        <v>50000</v>
      </c>
    </row>
    <row r="9" spans="1:3">
      <c r="A9" s="14" t="s">
        <v>361</v>
      </c>
      <c r="B9" s="3"/>
      <c r="C9" s="3"/>
    </row>
    <row r="10" spans="1:3">
      <c r="A10" s="14" t="s">
        <v>362</v>
      </c>
      <c r="B10" s="3"/>
      <c r="C10" s="3"/>
    </row>
    <row r="11" spans="1:3">
      <c r="A11" s="14" t="s">
        <v>363</v>
      </c>
      <c r="B11" s="3"/>
      <c r="C11" s="3"/>
    </row>
    <row r="12" spans="1:3">
      <c r="A12" s="18" t="s">
        <v>364</v>
      </c>
      <c r="B12" s="19"/>
      <c r="C12" s="19"/>
    </row>
    <row r="13" spans="1:3">
      <c r="A13" s="22"/>
      <c r="B13" s="51"/>
      <c r="C13" s="60"/>
    </row>
    <row r="14" spans="1:3" ht="27.75">
      <c r="A14" s="27" t="s">
        <v>87</v>
      </c>
      <c r="B14" s="61"/>
      <c r="C14" s="61">
        <f>C15</f>
        <v>260000</v>
      </c>
    </row>
    <row r="15" spans="1:3" ht="27.75">
      <c r="A15" s="30" t="s">
        <v>11</v>
      </c>
      <c r="B15" s="42"/>
      <c r="C15" s="42">
        <f>C16</f>
        <v>260000</v>
      </c>
    </row>
    <row r="16" spans="1:3" ht="27.75">
      <c r="A16" s="33" t="s">
        <v>17</v>
      </c>
      <c r="B16" s="35"/>
      <c r="C16" s="35">
        <f>C17</f>
        <v>260000</v>
      </c>
    </row>
    <row r="17" spans="1:3">
      <c r="A17" s="16" t="s">
        <v>86</v>
      </c>
      <c r="B17" s="17"/>
      <c r="C17" s="23">
        <f>B18+B22+B26</f>
        <v>260000</v>
      </c>
    </row>
    <row r="18" spans="1:3">
      <c r="A18" s="14" t="s">
        <v>365</v>
      </c>
      <c r="B18" s="3">
        <v>30000</v>
      </c>
      <c r="C18" s="3"/>
    </row>
    <row r="19" spans="1:3">
      <c r="A19" s="14" t="s">
        <v>366</v>
      </c>
      <c r="B19" s="3"/>
      <c r="C19" s="3"/>
    </row>
    <row r="20" spans="1:3">
      <c r="A20" s="14" t="s">
        <v>367</v>
      </c>
      <c r="B20" s="3"/>
      <c r="C20" s="3"/>
    </row>
    <row r="21" spans="1:3">
      <c r="A21" s="14" t="s">
        <v>364</v>
      </c>
      <c r="B21" s="3"/>
      <c r="C21" s="3"/>
    </row>
    <row r="22" spans="1:3">
      <c r="A22" s="14" t="s">
        <v>368</v>
      </c>
      <c r="B22" s="3">
        <v>30000</v>
      </c>
      <c r="C22" s="3"/>
    </row>
    <row r="23" spans="1:3">
      <c r="A23" s="14" t="s">
        <v>369</v>
      </c>
      <c r="B23" s="3"/>
      <c r="C23" s="3"/>
    </row>
    <row r="24" spans="1:3">
      <c r="A24" s="14" t="s">
        <v>370</v>
      </c>
      <c r="B24" s="3"/>
      <c r="C24" s="3"/>
    </row>
    <row r="25" spans="1:3">
      <c r="A25" s="14" t="s">
        <v>364</v>
      </c>
      <c r="B25" s="3"/>
      <c r="C25" s="3"/>
    </row>
    <row r="26" spans="1:3">
      <c r="A26" s="14" t="s">
        <v>371</v>
      </c>
      <c r="B26" s="3">
        <v>200000</v>
      </c>
      <c r="C26" s="3"/>
    </row>
    <row r="27" spans="1:3">
      <c r="A27" s="14" t="s">
        <v>372</v>
      </c>
      <c r="B27" s="3"/>
      <c r="C27" s="3"/>
    </row>
    <row r="28" spans="1:3">
      <c r="A28" s="14" t="s">
        <v>373</v>
      </c>
      <c r="B28" s="3"/>
      <c r="C28" s="3"/>
    </row>
    <row r="29" spans="1:3">
      <c r="A29" s="14" t="s">
        <v>374</v>
      </c>
      <c r="B29" s="3"/>
      <c r="C29" s="3"/>
    </row>
    <row r="30" spans="1:3">
      <c r="A30" s="14" t="s">
        <v>375</v>
      </c>
      <c r="B30" s="3"/>
      <c r="C30" s="3"/>
    </row>
    <row r="31" spans="1:3">
      <c r="A31" s="18" t="s">
        <v>364</v>
      </c>
      <c r="B31" s="19"/>
      <c r="C31" s="19"/>
    </row>
  </sheetData>
  <mergeCells count="1">
    <mergeCell ref="A1:C1"/>
  </mergeCells>
  <pageMargins left="1.1023622047244095" right="0.51181102362204722" top="0.74803149606299213" bottom="0.35433070866141736" header="0.31496062992125984" footer="0.31496062992125984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116"/>
  <sheetViews>
    <sheetView zoomScale="130" zoomScaleNormal="130" workbookViewId="0">
      <selection activeCell="C33" sqref="C33"/>
    </sheetView>
  </sheetViews>
  <sheetFormatPr defaultRowHeight="24"/>
  <cols>
    <col min="1" max="1" width="56.625" style="1" customWidth="1"/>
    <col min="2" max="2" width="10.875" style="1" bestFit="1" customWidth="1"/>
    <col min="3" max="3" width="13.5" style="1" customWidth="1"/>
    <col min="4" max="16384" width="9" style="1"/>
  </cols>
  <sheetData>
    <row r="1" spans="1:3" ht="30.75">
      <c r="A1" s="100" t="s">
        <v>88</v>
      </c>
      <c r="B1" s="100"/>
      <c r="C1" s="100"/>
    </row>
    <row r="2" spans="1:3" ht="30.75">
      <c r="A2" s="10"/>
      <c r="B2" s="10"/>
      <c r="C2" s="10"/>
    </row>
    <row r="3" spans="1:3" ht="26.25" customHeight="1">
      <c r="A3" s="36"/>
      <c r="B3" s="38" t="s">
        <v>424</v>
      </c>
      <c r="C3" s="37" t="s">
        <v>423</v>
      </c>
    </row>
    <row r="4" spans="1:3" ht="27.75">
      <c r="A4" s="25" t="s">
        <v>88</v>
      </c>
      <c r="B4" s="69"/>
      <c r="C4" s="69">
        <f>C5+C107</f>
        <v>3700580</v>
      </c>
    </row>
    <row r="5" spans="1:3" ht="27.75">
      <c r="A5" s="27" t="s">
        <v>89</v>
      </c>
      <c r="B5" s="61"/>
      <c r="C5" s="61">
        <f>C6+C21+C65</f>
        <v>3650580</v>
      </c>
    </row>
    <row r="6" spans="1:3" ht="27.75">
      <c r="A6" s="30" t="s">
        <v>2</v>
      </c>
      <c r="B6" s="31"/>
      <c r="C6" s="32">
        <f>C7</f>
        <v>374580</v>
      </c>
    </row>
    <row r="7" spans="1:3" ht="27.75">
      <c r="A7" s="33" t="s">
        <v>40</v>
      </c>
      <c r="B7" s="34"/>
      <c r="C7" s="35">
        <f>C8+C11+C14+C17</f>
        <v>374580</v>
      </c>
    </row>
    <row r="8" spans="1:3">
      <c r="A8" s="16" t="s">
        <v>524</v>
      </c>
      <c r="B8" s="20"/>
      <c r="C8" s="23">
        <v>143820</v>
      </c>
    </row>
    <row r="9" spans="1:3">
      <c r="A9" s="14" t="s">
        <v>101</v>
      </c>
      <c r="B9" s="3"/>
      <c r="C9" s="3"/>
    </row>
    <row r="10" spans="1:3">
      <c r="A10" s="18" t="s">
        <v>102</v>
      </c>
      <c r="B10" s="19"/>
      <c r="C10" s="19"/>
    </row>
    <row r="11" spans="1:3">
      <c r="A11" s="16" t="s">
        <v>504</v>
      </c>
      <c r="B11" s="17"/>
      <c r="C11" s="23">
        <v>42000</v>
      </c>
    </row>
    <row r="12" spans="1:3">
      <c r="A12" s="43" t="s">
        <v>104</v>
      </c>
      <c r="B12" s="3"/>
      <c r="C12" s="3"/>
    </row>
    <row r="13" spans="1:3">
      <c r="A13" s="18" t="s">
        <v>105</v>
      </c>
      <c r="B13" s="19"/>
      <c r="C13" s="19"/>
    </row>
    <row r="14" spans="1:3">
      <c r="A14" s="16" t="s">
        <v>530</v>
      </c>
      <c r="B14" s="20"/>
      <c r="C14" s="23">
        <v>128760</v>
      </c>
    </row>
    <row r="15" spans="1:3">
      <c r="A15" s="14" t="s">
        <v>103</v>
      </c>
      <c r="B15" s="2"/>
      <c r="C15" s="3"/>
    </row>
    <row r="16" spans="1:3">
      <c r="A16" s="18" t="s">
        <v>106</v>
      </c>
      <c r="B16" s="21"/>
      <c r="C16" s="19"/>
    </row>
    <row r="17" spans="1:3">
      <c r="A17" s="16" t="s">
        <v>531</v>
      </c>
      <c r="B17" s="20"/>
      <c r="C17" s="23">
        <v>60000</v>
      </c>
    </row>
    <row r="18" spans="1:3">
      <c r="A18" s="14" t="s">
        <v>107</v>
      </c>
      <c r="B18" s="2"/>
      <c r="C18" s="3"/>
    </row>
    <row r="19" spans="1:3">
      <c r="A19" s="18" t="s">
        <v>108</v>
      </c>
      <c r="B19" s="21"/>
      <c r="C19" s="19"/>
    </row>
    <row r="20" spans="1:3">
      <c r="B20" s="2"/>
      <c r="C20" s="3"/>
    </row>
    <row r="21" spans="1:3" ht="27.75">
      <c r="A21" s="30" t="s">
        <v>11</v>
      </c>
      <c r="B21" s="42"/>
      <c r="C21" s="42">
        <f>C22+C37+C43+C55</f>
        <v>800000</v>
      </c>
    </row>
    <row r="22" spans="1:3" ht="27.75">
      <c r="A22" s="33" t="s">
        <v>12</v>
      </c>
      <c r="B22" s="24"/>
      <c r="C22" s="35">
        <f>C23+C26+C30+C33</f>
        <v>300000</v>
      </c>
    </row>
    <row r="23" spans="1:3">
      <c r="A23" s="16" t="s">
        <v>96</v>
      </c>
      <c r="B23" s="20"/>
      <c r="C23" s="23">
        <v>80000</v>
      </c>
    </row>
    <row r="24" spans="1:3">
      <c r="A24" s="14" t="s">
        <v>109</v>
      </c>
      <c r="B24" s="2"/>
      <c r="C24" s="3"/>
    </row>
    <row r="25" spans="1:3">
      <c r="A25" s="18" t="s">
        <v>110</v>
      </c>
      <c r="B25" s="21"/>
      <c r="C25" s="19"/>
    </row>
    <row r="26" spans="1:3">
      <c r="A26" s="16" t="s">
        <v>13</v>
      </c>
      <c r="B26" s="20"/>
      <c r="C26" s="23">
        <v>100000</v>
      </c>
    </row>
    <row r="27" spans="1:3">
      <c r="A27" s="14" t="s">
        <v>112</v>
      </c>
      <c r="B27" s="2"/>
      <c r="C27" s="3"/>
    </row>
    <row r="28" spans="1:3">
      <c r="A28" s="14" t="s">
        <v>111</v>
      </c>
      <c r="B28" s="2"/>
      <c r="C28" s="3"/>
    </row>
    <row r="29" spans="1:3">
      <c r="A29" s="18" t="s">
        <v>106</v>
      </c>
      <c r="B29" s="21"/>
      <c r="C29" s="19"/>
    </row>
    <row r="30" spans="1:3">
      <c r="A30" s="16" t="s">
        <v>41</v>
      </c>
      <c r="B30" s="20"/>
      <c r="C30" s="23">
        <v>60000</v>
      </c>
    </row>
    <row r="31" spans="1:3">
      <c r="A31" s="14" t="s">
        <v>113</v>
      </c>
      <c r="B31" s="2"/>
      <c r="C31" s="3"/>
    </row>
    <row r="32" spans="1:3">
      <c r="A32" s="18" t="s">
        <v>106</v>
      </c>
      <c r="B32" s="21"/>
      <c r="C32" s="19"/>
    </row>
    <row r="33" spans="1:3">
      <c r="A33" s="16" t="s">
        <v>97</v>
      </c>
      <c r="B33" s="20"/>
      <c r="C33" s="23">
        <v>60000</v>
      </c>
    </row>
    <row r="34" spans="1:3">
      <c r="A34" s="14" t="s">
        <v>114</v>
      </c>
      <c r="B34" s="2"/>
      <c r="C34" s="3"/>
    </row>
    <row r="35" spans="1:3">
      <c r="A35" s="18" t="s">
        <v>106</v>
      </c>
      <c r="B35" s="21"/>
      <c r="C35" s="19"/>
    </row>
    <row r="36" spans="1:3">
      <c r="A36" s="22"/>
      <c r="B36" s="50"/>
      <c r="C36" s="60"/>
    </row>
    <row r="37" spans="1:3" ht="27.75">
      <c r="A37" s="33" t="s">
        <v>17</v>
      </c>
      <c r="B37" s="35"/>
      <c r="C37" s="35">
        <f>C38</f>
        <v>150000</v>
      </c>
    </row>
    <row r="38" spans="1:3">
      <c r="A38" s="16" t="s">
        <v>90</v>
      </c>
      <c r="B38" s="17"/>
      <c r="C38" s="23">
        <v>150000</v>
      </c>
    </row>
    <row r="39" spans="1:3">
      <c r="A39" s="14" t="s">
        <v>115</v>
      </c>
      <c r="B39" s="3"/>
      <c r="C39" s="3"/>
    </row>
    <row r="40" spans="1:3">
      <c r="A40" s="14" t="s">
        <v>116</v>
      </c>
      <c r="B40" s="3"/>
      <c r="C40" s="3"/>
    </row>
    <row r="41" spans="1:3">
      <c r="A41" s="18" t="s">
        <v>106</v>
      </c>
      <c r="B41" s="19"/>
      <c r="C41" s="19"/>
    </row>
    <row r="42" spans="1:3">
      <c r="A42" s="22"/>
      <c r="B42" s="51"/>
      <c r="C42" s="60"/>
    </row>
    <row r="43" spans="1:3" ht="27.75">
      <c r="A43" s="33" t="s">
        <v>21</v>
      </c>
      <c r="B43" s="23"/>
      <c r="C43" s="35">
        <f>C44+C49</f>
        <v>200000</v>
      </c>
    </row>
    <row r="44" spans="1:3" s="5" customFormat="1">
      <c r="A44" s="71" t="s">
        <v>539</v>
      </c>
      <c r="B44" s="72"/>
      <c r="C44" s="75">
        <v>150000</v>
      </c>
    </row>
    <row r="45" spans="1:3" s="5" customFormat="1">
      <c r="A45" s="73" t="s">
        <v>117</v>
      </c>
      <c r="B45" s="6"/>
      <c r="C45" s="6"/>
    </row>
    <row r="46" spans="1:3" s="5" customFormat="1">
      <c r="A46" s="73" t="s">
        <v>118</v>
      </c>
      <c r="B46" s="6"/>
      <c r="C46" s="6"/>
    </row>
    <row r="47" spans="1:3" s="5" customFormat="1">
      <c r="A47" s="73" t="s">
        <v>119</v>
      </c>
      <c r="B47" s="6"/>
      <c r="C47" s="6"/>
    </row>
    <row r="48" spans="1:3" s="5" customFormat="1">
      <c r="A48" s="18" t="s">
        <v>106</v>
      </c>
      <c r="B48" s="74"/>
      <c r="C48" s="74"/>
    </row>
    <row r="49" spans="1:3">
      <c r="A49" s="16" t="s">
        <v>540</v>
      </c>
      <c r="B49" s="17"/>
      <c r="C49" s="23">
        <v>50000</v>
      </c>
    </row>
    <row r="50" spans="1:3">
      <c r="A50" s="14" t="s">
        <v>503</v>
      </c>
      <c r="B50" s="3"/>
      <c r="C50" s="3"/>
    </row>
    <row r="51" spans="1:3">
      <c r="A51" s="14" t="s">
        <v>120</v>
      </c>
      <c r="B51" s="3"/>
      <c r="C51" s="3"/>
    </row>
    <row r="52" spans="1:3">
      <c r="A52" s="14" t="s">
        <v>121</v>
      </c>
      <c r="B52" s="3"/>
      <c r="C52" s="3"/>
    </row>
    <row r="53" spans="1:3">
      <c r="A53" s="18" t="s">
        <v>106</v>
      </c>
      <c r="B53" s="19"/>
      <c r="C53" s="19"/>
    </row>
    <row r="54" spans="1:3">
      <c r="A54" s="22"/>
      <c r="B54" s="51"/>
      <c r="C54" s="60"/>
    </row>
    <row r="55" spans="1:3" ht="27.75">
      <c r="A55" s="33" t="s">
        <v>91</v>
      </c>
      <c r="B55" s="35"/>
      <c r="C55" s="35">
        <f>C56</f>
        <v>150000</v>
      </c>
    </row>
    <row r="56" spans="1:3">
      <c r="A56" s="16" t="s">
        <v>31</v>
      </c>
      <c r="B56" s="17"/>
      <c r="C56" s="23">
        <v>150000</v>
      </c>
    </row>
    <row r="57" spans="1:3">
      <c r="A57" s="14" t="s">
        <v>122</v>
      </c>
      <c r="B57" s="3"/>
      <c r="C57" s="3"/>
    </row>
    <row r="58" spans="1:3">
      <c r="A58" s="18" t="s">
        <v>106</v>
      </c>
      <c r="B58" s="19"/>
      <c r="C58" s="19"/>
    </row>
    <row r="59" spans="1:3">
      <c r="A59" s="44"/>
      <c r="B59" s="45"/>
      <c r="C59" s="45"/>
    </row>
    <row r="60" spans="1:3">
      <c r="A60" s="39"/>
      <c r="B60" s="9"/>
      <c r="C60" s="9"/>
    </row>
    <row r="61" spans="1:3">
      <c r="A61" s="39"/>
      <c r="B61" s="9"/>
      <c r="C61" s="9"/>
    </row>
    <row r="62" spans="1:3">
      <c r="A62" s="39"/>
      <c r="B62" s="9"/>
      <c r="C62" s="9"/>
    </row>
    <row r="63" spans="1:3">
      <c r="A63" s="39"/>
      <c r="B63" s="9"/>
      <c r="C63" s="9"/>
    </row>
    <row r="64" spans="1:3">
      <c r="A64" s="39"/>
      <c r="B64" s="9"/>
      <c r="C64" s="9"/>
    </row>
    <row r="65" spans="1:3" ht="27.75">
      <c r="A65" s="30" t="s">
        <v>36</v>
      </c>
      <c r="B65" s="23"/>
      <c r="C65" s="42">
        <f>C66+C78</f>
        <v>2476000</v>
      </c>
    </row>
    <row r="66" spans="1:3" ht="27.75">
      <c r="A66" s="33" t="s">
        <v>37</v>
      </c>
      <c r="B66" s="24"/>
      <c r="C66" s="55">
        <f>C67</f>
        <v>126000</v>
      </c>
    </row>
    <row r="67" spans="1:3">
      <c r="A67" s="16" t="s">
        <v>541</v>
      </c>
      <c r="B67" s="20"/>
      <c r="C67" s="23">
        <f>B68+B71+B74</f>
        <v>126000</v>
      </c>
    </row>
    <row r="68" spans="1:3">
      <c r="A68" s="14" t="s">
        <v>123</v>
      </c>
      <c r="B68" s="3">
        <v>72000</v>
      </c>
      <c r="C68" s="3"/>
    </row>
    <row r="69" spans="1:3">
      <c r="A69" s="14" t="s">
        <v>124</v>
      </c>
      <c r="B69" s="3"/>
      <c r="C69" s="3"/>
    </row>
    <row r="70" spans="1:3">
      <c r="A70" s="14" t="s">
        <v>125</v>
      </c>
      <c r="B70" s="3"/>
      <c r="C70" s="3"/>
    </row>
    <row r="71" spans="1:3">
      <c r="A71" s="14" t="s">
        <v>126</v>
      </c>
      <c r="B71" s="3">
        <v>36000</v>
      </c>
      <c r="C71" s="3"/>
    </row>
    <row r="72" spans="1:3">
      <c r="A72" s="14" t="s">
        <v>127</v>
      </c>
      <c r="B72" s="3"/>
      <c r="C72" s="3"/>
    </row>
    <row r="73" spans="1:3">
      <c r="A73" s="14" t="s">
        <v>125</v>
      </c>
      <c r="B73" s="3"/>
      <c r="C73" s="3"/>
    </row>
    <row r="74" spans="1:3">
      <c r="A74" s="14" t="s">
        <v>128</v>
      </c>
      <c r="B74" s="3">
        <v>18000</v>
      </c>
      <c r="C74" s="3"/>
    </row>
    <row r="75" spans="1:3">
      <c r="A75" s="14" t="s">
        <v>130</v>
      </c>
      <c r="B75" s="3"/>
      <c r="C75" s="3"/>
    </row>
    <row r="76" spans="1:3">
      <c r="A76" s="18" t="s">
        <v>125</v>
      </c>
      <c r="B76" s="19"/>
      <c r="C76" s="19"/>
    </row>
    <row r="77" spans="1:3">
      <c r="A77" s="22"/>
      <c r="B77" s="51"/>
      <c r="C77" s="60"/>
    </row>
    <row r="78" spans="1:3" ht="27.75">
      <c r="A78" s="33" t="s">
        <v>38</v>
      </c>
      <c r="B78" s="24"/>
      <c r="C78" s="55">
        <f>C79</f>
        <v>2350000</v>
      </c>
    </row>
    <row r="79" spans="1:3">
      <c r="A79" s="71" t="s">
        <v>131</v>
      </c>
      <c r="B79" s="20"/>
      <c r="C79" s="77">
        <f>B80+B85+B90+B97+B102</f>
        <v>2350000</v>
      </c>
    </row>
    <row r="80" spans="1:3">
      <c r="A80" s="14" t="s">
        <v>132</v>
      </c>
      <c r="B80" s="3">
        <v>700000</v>
      </c>
      <c r="C80" s="48" t="s">
        <v>470</v>
      </c>
    </row>
    <row r="81" spans="1:3">
      <c r="A81" s="14" t="s">
        <v>466</v>
      </c>
      <c r="B81" s="76"/>
      <c r="C81" s="48" t="s">
        <v>471</v>
      </c>
    </row>
    <row r="82" spans="1:3">
      <c r="A82" s="14" t="s">
        <v>467</v>
      </c>
      <c r="B82" s="76"/>
      <c r="C82" s="48" t="s">
        <v>472</v>
      </c>
    </row>
    <row r="83" spans="1:3">
      <c r="A83" s="14" t="s">
        <v>468</v>
      </c>
      <c r="B83" s="76"/>
      <c r="C83" s="48" t="s">
        <v>493</v>
      </c>
    </row>
    <row r="84" spans="1:3">
      <c r="A84" s="14" t="s">
        <v>469</v>
      </c>
      <c r="B84" s="76"/>
      <c r="C84" s="48"/>
    </row>
    <row r="85" spans="1:3">
      <c r="A85" s="14" t="s">
        <v>133</v>
      </c>
      <c r="B85" s="3">
        <v>400000</v>
      </c>
      <c r="C85" s="48" t="s">
        <v>470</v>
      </c>
    </row>
    <row r="86" spans="1:3">
      <c r="A86" s="14" t="s">
        <v>134</v>
      </c>
      <c r="B86" s="48"/>
      <c r="C86" s="48" t="s">
        <v>471</v>
      </c>
    </row>
    <row r="87" spans="1:3">
      <c r="A87" s="14" t="s">
        <v>135</v>
      </c>
      <c r="B87" s="48"/>
      <c r="C87" s="48" t="s">
        <v>472</v>
      </c>
    </row>
    <row r="88" spans="1:3">
      <c r="A88" s="14" t="s">
        <v>136</v>
      </c>
      <c r="B88" s="48"/>
      <c r="C88" s="48" t="s">
        <v>493</v>
      </c>
    </row>
    <row r="89" spans="1:3">
      <c r="A89" s="14" t="s">
        <v>129</v>
      </c>
      <c r="B89" s="48"/>
      <c r="C89" s="48"/>
    </row>
    <row r="90" spans="1:3">
      <c r="A90" s="14" t="s">
        <v>137</v>
      </c>
      <c r="B90" s="3">
        <v>600000</v>
      </c>
      <c r="C90" s="48" t="s">
        <v>470</v>
      </c>
    </row>
    <row r="91" spans="1:3">
      <c r="A91" s="14" t="s">
        <v>138</v>
      </c>
      <c r="B91" s="48"/>
      <c r="C91" s="48" t="s">
        <v>471</v>
      </c>
    </row>
    <row r="92" spans="1:3">
      <c r="A92" s="14" t="s">
        <v>139</v>
      </c>
      <c r="B92" s="48"/>
      <c r="C92" s="48" t="s">
        <v>472</v>
      </c>
    </row>
    <row r="93" spans="1:3">
      <c r="A93" s="14" t="s">
        <v>141</v>
      </c>
      <c r="B93" s="48"/>
      <c r="C93" s="48" t="s">
        <v>493</v>
      </c>
    </row>
    <row r="94" spans="1:3">
      <c r="A94" s="18" t="s">
        <v>129</v>
      </c>
      <c r="B94" s="78"/>
      <c r="C94" s="78"/>
    </row>
    <row r="95" spans="1:3">
      <c r="A95" s="44"/>
      <c r="B95" s="79"/>
      <c r="C95" s="79"/>
    </row>
    <row r="96" spans="1:3">
      <c r="A96" s="39"/>
      <c r="B96" s="80"/>
      <c r="C96" s="80"/>
    </row>
    <row r="97" spans="1:3">
      <c r="A97" s="59" t="s">
        <v>140</v>
      </c>
      <c r="B97" s="17">
        <v>600000</v>
      </c>
      <c r="C97" s="47" t="s">
        <v>470</v>
      </c>
    </row>
    <row r="98" spans="1:3">
      <c r="A98" s="14" t="s">
        <v>138</v>
      </c>
      <c r="B98" s="48"/>
      <c r="C98" s="48" t="s">
        <v>471</v>
      </c>
    </row>
    <row r="99" spans="1:3">
      <c r="A99" s="14" t="s">
        <v>139</v>
      </c>
      <c r="B99" s="48"/>
      <c r="C99" s="48" t="s">
        <v>472</v>
      </c>
    </row>
    <row r="100" spans="1:3">
      <c r="A100" s="14" t="s">
        <v>141</v>
      </c>
      <c r="B100" s="48"/>
      <c r="C100" s="48" t="s">
        <v>494</v>
      </c>
    </row>
    <row r="101" spans="1:3">
      <c r="A101" s="14" t="s">
        <v>129</v>
      </c>
      <c r="B101" s="48"/>
      <c r="C101" s="48"/>
    </row>
    <row r="102" spans="1:3">
      <c r="A102" s="14" t="s">
        <v>142</v>
      </c>
      <c r="B102" s="3">
        <v>50000</v>
      </c>
      <c r="C102" s="48" t="s">
        <v>470</v>
      </c>
    </row>
    <row r="103" spans="1:3">
      <c r="A103" s="14" t="s">
        <v>143</v>
      </c>
      <c r="B103" s="48"/>
      <c r="C103" s="48" t="s">
        <v>471</v>
      </c>
    </row>
    <row r="104" spans="1:3">
      <c r="A104" s="14" t="s">
        <v>496</v>
      </c>
      <c r="B104" s="48"/>
      <c r="C104" s="48" t="s">
        <v>472</v>
      </c>
    </row>
    <row r="105" spans="1:3">
      <c r="A105" s="18" t="s">
        <v>125</v>
      </c>
      <c r="B105" s="78"/>
      <c r="C105" s="78" t="s">
        <v>495</v>
      </c>
    </row>
    <row r="106" spans="1:3">
      <c r="A106" s="22"/>
      <c r="B106" s="81"/>
      <c r="C106" s="82"/>
    </row>
    <row r="107" spans="1:3" ht="27.75">
      <c r="A107" s="27" t="s">
        <v>92</v>
      </c>
      <c r="B107" s="61"/>
      <c r="C107" s="61">
        <f>C108</f>
        <v>50000</v>
      </c>
    </row>
    <row r="108" spans="1:3" ht="27.75">
      <c r="A108" s="30" t="s">
        <v>11</v>
      </c>
      <c r="B108" s="42"/>
      <c r="C108" s="42">
        <f>C109</f>
        <v>50000</v>
      </c>
    </row>
    <row r="109" spans="1:3" ht="27.75">
      <c r="A109" s="33" t="s">
        <v>21</v>
      </c>
      <c r="B109" s="23"/>
      <c r="C109" s="35">
        <f>C110</f>
        <v>50000</v>
      </c>
    </row>
    <row r="110" spans="1:3">
      <c r="A110" s="71" t="s">
        <v>93</v>
      </c>
      <c r="B110" s="72"/>
      <c r="C110" s="72">
        <v>50000</v>
      </c>
    </row>
    <row r="111" spans="1:3">
      <c r="A111" s="73" t="s">
        <v>144</v>
      </c>
      <c r="B111" s="6"/>
      <c r="C111" s="6"/>
    </row>
    <row r="112" spans="1:3">
      <c r="A112" s="73" t="s">
        <v>145</v>
      </c>
      <c r="B112" s="6"/>
      <c r="C112" s="6"/>
    </row>
    <row r="113" spans="1:3">
      <c r="A113" s="18" t="s">
        <v>106</v>
      </c>
      <c r="B113" s="74"/>
      <c r="C113" s="74"/>
    </row>
    <row r="114" spans="1:3">
      <c r="A114" s="44"/>
      <c r="B114" s="44"/>
      <c r="C114" s="45"/>
    </row>
    <row r="115" spans="1:3">
      <c r="A115" s="39"/>
      <c r="B115" s="39"/>
      <c r="C115" s="9"/>
    </row>
    <row r="116" spans="1:3">
      <c r="A116" s="39"/>
      <c r="B116" s="39"/>
      <c r="C116" s="9"/>
    </row>
  </sheetData>
  <mergeCells count="1">
    <mergeCell ref="A1:C1"/>
  </mergeCells>
  <pageMargins left="1.1023622047244095" right="0.51181102362204722" top="0.74803149606299213" bottom="0.35433070866141736" header="0.31496062992125984" footer="0.31496062992125984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31"/>
  <sheetViews>
    <sheetView zoomScale="120" zoomScaleNormal="120" workbookViewId="0">
      <selection activeCell="F5" sqref="F5"/>
    </sheetView>
  </sheetViews>
  <sheetFormatPr defaultRowHeight="14.25"/>
  <cols>
    <col min="1" max="1" width="55.5" customWidth="1"/>
    <col min="2" max="2" width="10.5" customWidth="1"/>
    <col min="3" max="3" width="13.75" customWidth="1"/>
    <col min="5" max="5" width="14.5" bestFit="1" customWidth="1"/>
  </cols>
  <sheetData>
    <row r="1" spans="1:3" ht="30.75">
      <c r="A1" s="100" t="s">
        <v>47</v>
      </c>
      <c r="B1" s="100"/>
      <c r="C1" s="100"/>
    </row>
    <row r="2" spans="1:3" s="8" customFormat="1" ht="18.75" customHeight="1"/>
    <row r="3" spans="1:3" s="8" customFormat="1" ht="30.75">
      <c r="A3" s="83"/>
      <c r="B3" s="38" t="s">
        <v>424</v>
      </c>
      <c r="C3" s="37" t="s">
        <v>423</v>
      </c>
    </row>
    <row r="4" spans="1:3" ht="27.75">
      <c r="A4" s="25" t="s">
        <v>47</v>
      </c>
      <c r="B4" s="54"/>
      <c r="C4" s="26">
        <f>C5</f>
        <v>1302290</v>
      </c>
    </row>
    <row r="5" spans="1:3" ht="27.75">
      <c r="A5" s="27" t="s">
        <v>48</v>
      </c>
      <c r="B5" s="28"/>
      <c r="C5" s="29">
        <f>C6+C12+C17+C29</f>
        <v>1302290</v>
      </c>
    </row>
    <row r="6" spans="1:3" ht="27.75">
      <c r="A6" s="33" t="s">
        <v>49</v>
      </c>
      <c r="B6" s="34"/>
      <c r="C6" s="35">
        <f>B9+B10</f>
        <v>500000</v>
      </c>
    </row>
    <row r="7" spans="1:3" s="13" customFormat="1" ht="24">
      <c r="A7" s="84" t="s">
        <v>332</v>
      </c>
      <c r="B7" s="85"/>
      <c r="C7" s="75">
        <f>B9+B10</f>
        <v>500000</v>
      </c>
    </row>
    <row r="8" spans="1:3" s="13" customFormat="1" ht="24">
      <c r="A8" s="73" t="s">
        <v>333</v>
      </c>
      <c r="B8" s="11"/>
      <c r="C8" s="12"/>
    </row>
    <row r="9" spans="1:3" s="13" customFormat="1" ht="24">
      <c r="A9" s="73" t="s">
        <v>334</v>
      </c>
      <c r="B9" s="6">
        <v>200000</v>
      </c>
      <c r="C9" s="12"/>
    </row>
    <row r="10" spans="1:3" s="13" customFormat="1" ht="24">
      <c r="A10" s="86" t="s">
        <v>335</v>
      </c>
      <c r="B10" s="74">
        <v>300000</v>
      </c>
      <c r="C10" s="87"/>
    </row>
    <row r="11" spans="1:3" s="13" customFormat="1" ht="17.25" customHeight="1">
      <c r="A11" s="88"/>
      <c r="B11" s="89"/>
      <c r="C11" s="90"/>
    </row>
    <row r="12" spans="1:3" ht="27.75">
      <c r="A12" s="33" t="s">
        <v>50</v>
      </c>
      <c r="B12" s="34"/>
      <c r="C12" s="35">
        <f>C13</f>
        <v>60000</v>
      </c>
    </row>
    <row r="13" spans="1:3" ht="24">
      <c r="A13" s="16" t="s">
        <v>336</v>
      </c>
      <c r="B13" s="20"/>
      <c r="C13" s="23">
        <v>60000</v>
      </c>
    </row>
    <row r="14" spans="1:3" ht="24">
      <c r="A14" s="14" t="s">
        <v>498</v>
      </c>
      <c r="B14" s="2"/>
      <c r="C14" s="3"/>
    </row>
    <row r="15" spans="1:3" ht="24">
      <c r="A15" s="18" t="s">
        <v>337</v>
      </c>
      <c r="B15" s="21"/>
      <c r="C15" s="19"/>
    </row>
    <row r="16" spans="1:3" ht="16.5" customHeight="1">
      <c r="A16" s="22"/>
      <c r="B16" s="50"/>
      <c r="C16" s="60"/>
    </row>
    <row r="17" spans="1:5" ht="27.75">
      <c r="A17" s="33" t="s">
        <v>51</v>
      </c>
      <c r="B17" s="34"/>
      <c r="C17" s="35">
        <f>C18+C22+C25</f>
        <v>520000</v>
      </c>
    </row>
    <row r="18" spans="1:5" ht="24">
      <c r="A18" s="16" t="s">
        <v>52</v>
      </c>
      <c r="B18" s="20"/>
      <c r="C18" s="23">
        <v>200000</v>
      </c>
    </row>
    <row r="19" spans="1:5" ht="24">
      <c r="A19" s="14" t="s">
        <v>338</v>
      </c>
      <c r="B19" s="2"/>
      <c r="C19" s="3"/>
    </row>
    <row r="20" spans="1:5" ht="24">
      <c r="A20" s="14" t="s">
        <v>499</v>
      </c>
      <c r="B20" s="2"/>
      <c r="C20" s="3"/>
    </row>
    <row r="21" spans="1:5" ht="24">
      <c r="A21" s="14" t="s">
        <v>500</v>
      </c>
      <c r="B21" s="2"/>
      <c r="C21" s="3"/>
    </row>
    <row r="22" spans="1:5" ht="24">
      <c r="A22" s="16" t="s">
        <v>53</v>
      </c>
      <c r="B22" s="20"/>
      <c r="C22" s="23">
        <v>120000</v>
      </c>
    </row>
    <row r="23" spans="1:5" ht="24">
      <c r="A23" s="14" t="s">
        <v>340</v>
      </c>
      <c r="B23" s="2"/>
      <c r="C23" s="3"/>
    </row>
    <row r="24" spans="1:5" ht="24">
      <c r="A24" s="18" t="s">
        <v>339</v>
      </c>
      <c r="B24" s="21"/>
      <c r="C24" s="19"/>
    </row>
    <row r="25" spans="1:5" ht="27.75">
      <c r="A25" s="33" t="s">
        <v>542</v>
      </c>
      <c r="B25" s="96"/>
      <c r="C25" s="35">
        <f>C26</f>
        <v>200000</v>
      </c>
    </row>
    <row r="26" spans="1:5" ht="24">
      <c r="A26" s="14" t="s">
        <v>341</v>
      </c>
      <c r="B26" s="2"/>
      <c r="C26" s="3">
        <v>200000</v>
      </c>
    </row>
    <row r="27" spans="1:5" ht="24">
      <c r="A27" s="18" t="s">
        <v>342</v>
      </c>
      <c r="B27" s="21"/>
      <c r="C27" s="19"/>
    </row>
    <row r="28" spans="1:5" ht="16.5" customHeight="1">
      <c r="A28" s="22"/>
      <c r="B28" s="50"/>
      <c r="C28" s="60"/>
      <c r="E28" s="93">
        <v>30985380</v>
      </c>
    </row>
    <row r="29" spans="1:5" ht="27.75">
      <c r="A29" s="33" t="s">
        <v>54</v>
      </c>
      <c r="B29" s="34"/>
      <c r="C29" s="35">
        <f>C30</f>
        <v>222290</v>
      </c>
      <c r="E29" s="75">
        <v>8756380</v>
      </c>
    </row>
    <row r="30" spans="1:5" ht="24">
      <c r="A30" s="59" t="s">
        <v>343</v>
      </c>
      <c r="B30" s="20"/>
      <c r="C30" s="23">
        <f>E30*1/100</f>
        <v>222290</v>
      </c>
      <c r="E30" s="94">
        <f>E28-E29</f>
        <v>22229000</v>
      </c>
    </row>
    <row r="31" spans="1:5" ht="24">
      <c r="A31" s="18" t="s">
        <v>342</v>
      </c>
      <c r="B31" s="21"/>
      <c r="C31" s="19"/>
    </row>
  </sheetData>
  <mergeCells count="1">
    <mergeCell ref="A1:C1"/>
  </mergeCells>
  <pageMargins left="1.1023622047244095" right="0.70866141732283472" top="0.74803149606299213" bottom="0.35433070866141736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11</vt:i4>
      </vt:variant>
      <vt:variant>
        <vt:lpstr>ช่วงที่มีชื่อ</vt:lpstr>
      </vt:variant>
      <vt:variant>
        <vt:i4>8</vt:i4>
      </vt:variant>
    </vt:vector>
  </HeadingPairs>
  <TitlesOfParts>
    <vt:vector size="19" baseType="lpstr">
      <vt:lpstr>แผนงานบริหารงานทั่วไป</vt:lpstr>
      <vt:lpstr>แผนงานรักษาความสงบภายใน</vt:lpstr>
      <vt:lpstr>การศึกษา</vt:lpstr>
      <vt:lpstr>สาธารณสุข</vt:lpstr>
      <vt:lpstr>ความเข้มแข๋งชุมชน</vt:lpstr>
      <vt:lpstr>วัฒนธรรมและนันทนาการ</vt:lpstr>
      <vt:lpstr>สังคมสงเคราะห์</vt:lpstr>
      <vt:lpstr>เคหะและชุมชน</vt:lpstr>
      <vt:lpstr>การเกษตร</vt:lpstr>
      <vt:lpstr>การพาณิชย์</vt:lpstr>
      <vt:lpstr>แผนงานงบกลาง</vt:lpstr>
      <vt:lpstr>การพาณิชย์!Print_Titles</vt:lpstr>
      <vt:lpstr>การศึกษา!Print_Titles</vt:lpstr>
      <vt:lpstr>ความเข้มแข๋งชุมชน!Print_Titles</vt:lpstr>
      <vt:lpstr>เคหะและชุมชน!Print_Titles</vt:lpstr>
      <vt:lpstr>แผนงานงบกลาง!Print_Titles</vt:lpstr>
      <vt:lpstr>แผนงานบริหารงานทั่วไป!Print_Titles</vt:lpstr>
      <vt:lpstr>แผนงานรักษาความสงบภายใน!Print_Titles</vt:lpstr>
      <vt:lpstr>วัฒนธรรมและนันทนาการ!Print_Titles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2013-08-14T06:35:40Z</cp:lastPrinted>
  <dcterms:created xsi:type="dcterms:W3CDTF">2012-08-30T06:31:20Z</dcterms:created>
  <dcterms:modified xsi:type="dcterms:W3CDTF">2014-06-27T03:20:13Z</dcterms:modified>
</cp:coreProperties>
</file>